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2390" windowHeight="9315" activeTab="0"/>
  </bookViews>
  <sheets>
    <sheet name="физика" sheetId="1" r:id="rId1"/>
  </sheets>
  <externalReferences>
    <externalReference r:id="rId4"/>
    <externalReference r:id="rId5"/>
  </externalReferences>
  <definedNames>
    <definedName name="_12Z_C942D857_FEEF_4003_84FE_706D485AD0C9_.wvu.PrintTitles_2" localSheetId="0">#REF!</definedName>
    <definedName name="_12Z_C942D857_FEEF_4003_84FE_706D485AD0C9_.wvu.PrintTitles_2">#REF!</definedName>
    <definedName name="_1Excel_BuiltIn__FilterDatabase_1" localSheetId="0">#REF!</definedName>
    <definedName name="_1Excel_BuiltIn__FilterDatabase_1">#REF!</definedName>
    <definedName name="_1Z_C942D857_FEEF_4003_84FE_706D485AD0C9_.wvu.PrintArea_1" localSheetId="0">'[1]магістри ППО'!$A$1:$BA$83</definedName>
    <definedName name="_1Z_C942D857_FEEF_4003_84FE_706D485AD0C9_.wvu.PrintArea_1">'[1]магістри ППО'!$A$1:$BA$83</definedName>
    <definedName name="_2Z_C942D857_FEEF_4003_84FE_706D485AD0C9_.wvu.PrintArea_2_1" localSheetId="0">#REF!</definedName>
    <definedName name="_2Z_C942D857_FEEF_4003_84FE_706D485AD0C9_.wvu.PrintArea_2_1">#REF!</definedName>
    <definedName name="_3Z_C942D857_FEEF_4003_84FE_706D485AD0C9_.wvu.PrintTitles_2_1" localSheetId="0">#REF!</definedName>
    <definedName name="_3Z_C942D857_FEEF_4003_84FE_706D485AD0C9_.wvu.PrintTitles_2_1">#REF!</definedName>
    <definedName name="_6Z_C942D857_FEEF_4003_84FE_706D485AD0C9_.wvu.PrintArea_2" localSheetId="0">#REF!</definedName>
    <definedName name="_6Z_C942D857_FEEF_4003_84FE_706D485AD0C9_.wvu.PrintArea_2">#REF!</definedName>
    <definedName name="_7Z_C942D857_FEEF_4003_84FE_706D485AD0C9_.wvu.PrintTitles_1" localSheetId="0">'[1]магістри ППО'!$28:$35</definedName>
    <definedName name="_7Z_C942D857_FEEF_4003_84FE_706D485AD0C9_.wvu.PrintTitles_1">'[1]магістри ППО'!$28:$35</definedName>
    <definedName name="dgsdgsd">#REF!</definedName>
    <definedName name="Excel_BuiltIn__FilterDatabase" localSheetId="0">#REF!</definedName>
    <definedName name="Excel_BuiltIn__FilterDatabase">#REF!</definedName>
    <definedName name="Excel_BuiltIn_Print_Area" localSheetId="0">'[1]магістри ППО'!$A$12:$BA$83</definedName>
    <definedName name="Excel_BuiltIn_Print_Area">#REF!</definedName>
    <definedName name="fgfgd" localSheetId="0">#REF!</definedName>
    <definedName name="fgfgd">#REF!</definedName>
    <definedName name="gfgfgdfgd">#REF!</definedName>
    <definedName name="hghghg">#REF!</definedName>
    <definedName name="hhgf" localSheetId="0">#REF!</definedName>
    <definedName name="hhgf">#REF!</definedName>
    <definedName name="hjghjghj" localSheetId="0">#REF!</definedName>
    <definedName name="hjghjghj">#REF!</definedName>
    <definedName name="hjkhjkjkfff">#REF!</definedName>
    <definedName name="jghjghjgjh" localSheetId="0">#REF!</definedName>
    <definedName name="jghjghjgjh">#REF!</definedName>
    <definedName name="jkhjkhj">#REF!</definedName>
    <definedName name="jkhjkhjk" localSheetId="0">#REF!</definedName>
    <definedName name="jkhjkhjk">#REF!</definedName>
    <definedName name="lhlhjjhkhj">#REF!</definedName>
    <definedName name="lkj" localSheetId="0">#REF!</definedName>
    <definedName name="lkj">#REF!</definedName>
    <definedName name="rtyyt" localSheetId="0">#REF!</definedName>
    <definedName name="rtyyt">#REF!</definedName>
    <definedName name="sdfsd" localSheetId="0">#REF!</definedName>
    <definedName name="sdfsd">#REF!</definedName>
    <definedName name="sdfsdfsd" localSheetId="0">#REF!</definedName>
    <definedName name="sdfsdfsd">#REF!</definedName>
    <definedName name="tyrtyrt" localSheetId="0">#REF!</definedName>
    <definedName name="tyrtyrt">#REF!</definedName>
    <definedName name="tytrtrtutt">#REF!</definedName>
    <definedName name="Z_C942D857_FEEF_4003_84FE_706D485AD0C9_.wvu.PrintArea" localSheetId="0">'физика'!$A$1:$BA$86</definedName>
    <definedName name="Z_C942D857_FEEF_4003_84FE_706D485AD0C9_.wvu.PrintArea">#REF!</definedName>
    <definedName name="Z_C942D857_FEEF_4003_84FE_706D485AD0C9_.wvu.PrintArea_1" localSheetId="0">'[2]магістри ППО'!$A$1:$BA$83</definedName>
    <definedName name="Z_C942D857_FEEF_4003_84FE_706D485AD0C9_.wvu.PrintArea_1">'[2]магістри ППО'!$A$1:$BA$83</definedName>
    <definedName name="Z_C942D857_FEEF_4003_84FE_706D485AD0C9_.wvu.PrintArea_2" localSheetId="0">#REF!</definedName>
    <definedName name="Z_C942D857_FEEF_4003_84FE_706D485AD0C9_.wvu.PrintArea_2">#REF!</definedName>
    <definedName name="Z_C942D857_FEEF_4003_84FE_706D485AD0C9_.wvu.PrintTitles" localSheetId="0">'физика'!$30:$34</definedName>
    <definedName name="Z_C942D857_FEEF_4003_84FE_706D485AD0C9_.wvu.PrintTitles">#REF!</definedName>
    <definedName name="Z_C942D857_FEEF_4003_84FE_706D485AD0C9_.wvu.PrintTitles_1" localSheetId="0">'[2]магістри ППО'!$28:$35</definedName>
    <definedName name="Z_C942D857_FEEF_4003_84FE_706D485AD0C9_.wvu.PrintTitles_1">'[2]магістри ППО'!$28:$35</definedName>
    <definedName name="Z_C942D857_FEEF_4003_84FE_706D485AD0C9_.wvu.PrintTitles_2" localSheetId="0">#REF!</definedName>
    <definedName name="Z_C942D857_FEEF_4003_84FE_706D485AD0C9_.wvu.PrintTitles_2">#REF!</definedName>
    <definedName name="аварвар">#REF!</definedName>
    <definedName name="аввввввввв">#REF!</definedName>
    <definedName name="авпапвп" localSheetId="0">#REF!</definedName>
    <definedName name="авпапвп">#REF!</definedName>
    <definedName name="апр" localSheetId="0">#REF!</definedName>
    <definedName name="апр">#REF!</definedName>
    <definedName name="ббббббббббб">#REF!</definedName>
    <definedName name="вап" localSheetId="0">#REF!</definedName>
    <definedName name="вап">#REF!</definedName>
    <definedName name="вапвап">#REF!</definedName>
    <definedName name="вапварвапр" localSheetId="0">#REF!</definedName>
    <definedName name="вапварвапр">#REF!</definedName>
    <definedName name="вввввввввввввв">#REF!</definedName>
    <definedName name="віііііііі">#REF!</definedName>
    <definedName name="гне" localSheetId="0">#REF!</definedName>
    <definedName name="гне">#REF!</definedName>
    <definedName name="гшншнгш" localSheetId="0">#REF!</definedName>
    <definedName name="гшншнгш">#REF!</definedName>
    <definedName name="джжлжл">#REF!</definedName>
    <definedName name="джлжжжжжжжжжжл">#REF!</definedName>
    <definedName name="длорп">#REF!</definedName>
    <definedName name="еееееееееееее">#REF!</definedName>
    <definedName name="еку" localSheetId="0">#REF!</definedName>
    <definedName name="еку">#REF!</definedName>
    <definedName name="енкнек">#REF!</definedName>
    <definedName name="_xlnm.Print_Titles" localSheetId="0">'физика'!$30:$34</definedName>
    <definedName name="ииииииииииииии">#REF!</definedName>
    <definedName name="иииииииииииииииии">#REF!</definedName>
    <definedName name="іва" localSheetId="0">#REF!</definedName>
    <definedName name="іва">#REF!</definedName>
    <definedName name="івап">#REF!</definedName>
    <definedName name="івапрро">#REF!</definedName>
    <definedName name="іііііііііі">#REF!</definedName>
    <definedName name="кекененгенг" localSheetId="0">#REF!</definedName>
    <definedName name="кекененгенг">#REF!</definedName>
    <definedName name="кен" localSheetId="0">#REF!</definedName>
    <definedName name="кен">#REF!</definedName>
    <definedName name="кккккккк">#REF!</definedName>
    <definedName name="кненк" localSheetId="0">#REF!</definedName>
    <definedName name="кненк">#REF!</definedName>
    <definedName name="кунеукнкнкн">#REF!</definedName>
    <definedName name="лдорпав">#REF!</definedName>
    <definedName name="ллллллллллллллллл">#REF!</definedName>
    <definedName name="лоооооооо">#REF!</definedName>
    <definedName name="лор" localSheetId="0">#REF!</definedName>
    <definedName name="лор">#REF!</definedName>
    <definedName name="лорп">#REF!</definedName>
    <definedName name="лорпа">#REF!</definedName>
    <definedName name="митмтм">#REF!</definedName>
    <definedName name="мммммммммм">#REF!</definedName>
    <definedName name="нгнг" localSheetId="0">#REF!</definedName>
    <definedName name="нгнг">#REF!</definedName>
    <definedName name="_xlnm.Print_Area" localSheetId="0">'физика'!$A$1:$BA$96</definedName>
    <definedName name="оррпа">#REF!</definedName>
    <definedName name="п">#REF!</definedName>
    <definedName name="попроп">#REF!</definedName>
    <definedName name="про" localSheetId="0">#REF!</definedName>
    <definedName name="про">#REF!</definedName>
    <definedName name="прррпрп">#REF!</definedName>
    <definedName name="р">#REF!</definedName>
    <definedName name="рлрлр">#REF!</definedName>
    <definedName name="рол" localSheetId="0">#REF!</definedName>
    <definedName name="рол">#REF!</definedName>
    <definedName name="роп" localSheetId="0">#REF!</definedName>
    <definedName name="роп">#REF!</definedName>
    <definedName name="ррррррррррррр">#REF!</definedName>
    <definedName name="сссссссссссс">#REF!</definedName>
    <definedName name="т" localSheetId="0">#REF!</definedName>
    <definedName name="т">#REF!</definedName>
    <definedName name="уке" localSheetId="0">#REF!</definedName>
    <definedName name="уке">#REF!</definedName>
    <definedName name="ууцккц">#REF!</definedName>
    <definedName name="фізика" localSheetId="0">#REF!</definedName>
    <definedName name="фізика">#REF!</definedName>
    <definedName name="цукен">#REF!</definedName>
    <definedName name="цукепнрг">#REF!</definedName>
    <definedName name="чсамит">#REF!</definedName>
    <definedName name="щгшгшщг">#REF!</definedName>
  </definedNames>
  <calcPr fullCalcOnLoad="1"/>
</workbook>
</file>

<file path=xl/sharedStrings.xml><?xml version="1.0" encoding="utf-8"?>
<sst xmlns="http://schemas.openxmlformats.org/spreadsheetml/2006/main" count="243" uniqueCount="162">
  <si>
    <t>Кількість годин на тиждень</t>
  </si>
  <si>
    <t>Разом</t>
  </si>
  <si>
    <t>Лекції</t>
  </si>
  <si>
    <t>Заліки</t>
  </si>
  <si>
    <t>Розподіл за семестрами</t>
  </si>
  <si>
    <t>Шифр за ОПП</t>
  </si>
  <si>
    <t>Назва практики</t>
  </si>
  <si>
    <t>Всього</t>
  </si>
  <si>
    <t>Державна атестація</t>
  </si>
  <si>
    <t>Практика</t>
  </si>
  <si>
    <t>ІІІ. ПРАКТИКА</t>
  </si>
  <si>
    <t>П</t>
  </si>
  <si>
    <t>Канікули</t>
  </si>
  <si>
    <t>К</t>
  </si>
  <si>
    <t>С</t>
  </si>
  <si>
    <t>Теоретичне навчання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</si>
  <si>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</si>
  <si>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</si>
  <si>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</si>
  <si>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</si>
  <si>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</si>
  <si>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</si>
  <si>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</si>
  <si>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</si>
  <si>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Грудень</t>
  </si>
  <si>
    <t>Листопад</t>
  </si>
  <si>
    <t>Жовтень</t>
  </si>
  <si>
    <t>Вересень</t>
  </si>
  <si>
    <t xml:space="preserve">Професійна кваліфікація: </t>
  </si>
  <si>
    <t xml:space="preserve">Академічна кваліфікація: </t>
  </si>
  <si>
    <t>На базі:</t>
  </si>
  <si>
    <t>Термін навчання:</t>
  </si>
  <si>
    <t xml:space="preserve">Н А В Ч А Л Ь Н И Й   П Л А Н </t>
  </si>
  <si>
    <t>Міністерство освіти і науки України</t>
  </si>
  <si>
    <t>"ЗАТВЕРДЖЕНО:"</t>
  </si>
  <si>
    <t>І. ГРАФІК НАВЧАЛЬНОГО ПРОЦЕСУ</t>
  </si>
  <si>
    <t>Курс</t>
  </si>
  <si>
    <t>І</t>
  </si>
  <si>
    <t>ІІ</t>
  </si>
  <si>
    <t>ПОЗНАЧЕННЯ:</t>
  </si>
  <si>
    <t>-</t>
  </si>
  <si>
    <t>теоретичне навчання;</t>
  </si>
  <si>
    <t>екзаменаційна сесія;</t>
  </si>
  <si>
    <t>практика;</t>
  </si>
  <si>
    <t>канікули;</t>
  </si>
  <si>
    <t>ІІ. БЮДЖЕТ ЧАСУ, тижні</t>
  </si>
  <si>
    <t>Екзаменаційна сесія</t>
  </si>
  <si>
    <t>Семестр</t>
  </si>
  <si>
    <t>Тижні</t>
  </si>
  <si>
    <t>Назва навчальної дисципліни</t>
  </si>
  <si>
    <t>I</t>
  </si>
  <si>
    <t>НАЗВА НАВЧАЛЬНОЇ ДИСЦИПЛІНИ</t>
  </si>
  <si>
    <t>Кількість кредитів 
ECTS</t>
  </si>
  <si>
    <t>Кількість годин</t>
  </si>
  <si>
    <t>Екзамени</t>
  </si>
  <si>
    <t>Загальний обсяг</t>
  </si>
  <si>
    <t>Аудиторних</t>
  </si>
  <si>
    <t>Самостійна робота</t>
  </si>
  <si>
    <t>І курс</t>
  </si>
  <si>
    <t>ІІ курс</t>
  </si>
  <si>
    <t>у тому числі:</t>
  </si>
  <si>
    <t>Лабора-торні</t>
  </si>
  <si>
    <t>практичні</t>
  </si>
  <si>
    <t>Кількість тижнів в семестрі</t>
  </si>
  <si>
    <t>IV.  АТЕСТАЦІЯ</t>
  </si>
  <si>
    <t>Одеський національний університет імені І.І.Мечникова</t>
  </si>
  <si>
    <t>"ЗАТВЕРДЖУЮ:"</t>
  </si>
  <si>
    <t>Ректор     __________ І.М.Коваль</t>
  </si>
  <si>
    <t>на  засіданні Вченої Ради ОНУ імені І.І.Мечникова</t>
  </si>
  <si>
    <t>Вчений секретар        _______      С.В.Курандо</t>
  </si>
  <si>
    <t>МП</t>
  </si>
  <si>
    <t>ЗД</t>
  </si>
  <si>
    <t>Т</t>
  </si>
  <si>
    <t>Форма державної атестації (екзамен, дипломний проект (робота))</t>
  </si>
  <si>
    <t>V. План навчального процесу</t>
  </si>
  <si>
    <t>Іноземна мова (за проф.спрямуванням)</t>
  </si>
  <si>
    <t>ВСЬОГО</t>
  </si>
  <si>
    <t>Кількість екзаменів</t>
  </si>
  <si>
    <t>Кількість заліків</t>
  </si>
  <si>
    <t>Декан факультету _____________________________Круглов В.Є.</t>
  </si>
  <si>
    <t xml:space="preserve">Начальник навчального відділу </t>
  </si>
  <si>
    <t>____________________Соколова Н.П.</t>
  </si>
  <si>
    <r>
      <t xml:space="preserve">     за спеціальністю</t>
    </r>
    <r>
      <rPr>
        <b/>
        <u val="single"/>
        <sz val="18"/>
        <rFont val="Arial"/>
        <family val="2"/>
      </rPr>
      <t xml:space="preserve"> 104- фізика та астрономія</t>
    </r>
  </si>
  <si>
    <r>
      <t xml:space="preserve">       Форма навчання ___</t>
    </r>
    <r>
      <rPr>
        <u val="single"/>
        <sz val="18"/>
        <rFont val="Arial"/>
        <family val="2"/>
      </rPr>
      <t>денна</t>
    </r>
  </si>
  <si>
    <t>Фізика та астрономія</t>
  </si>
  <si>
    <t>"_______" __________________2020__ року</t>
  </si>
  <si>
    <r>
      <t>Підготовки</t>
    </r>
    <r>
      <rPr>
        <b/>
        <u val="single"/>
        <sz val="18"/>
        <rFont val="Arial"/>
        <family val="2"/>
      </rPr>
      <t xml:space="preserve">________Магістра______з галузі знань___10 - __Природничі науки </t>
    </r>
  </si>
  <si>
    <t>магістр фізики та астрономії</t>
  </si>
  <si>
    <t>фізик (астроном), викладач вищого навчального закладу</t>
  </si>
  <si>
    <t>1 рік 5 місяців</t>
  </si>
  <si>
    <t>IІ</t>
  </si>
  <si>
    <t>захист магістерської роботи</t>
  </si>
  <si>
    <t>Т/Па</t>
  </si>
  <si>
    <t>Д</t>
  </si>
  <si>
    <t xml:space="preserve"> виконання дипломної (магістерської) роботи</t>
  </si>
  <si>
    <t>Підготовка магістерської роботи</t>
  </si>
  <si>
    <t>Асистентська (без відриву від навчального процесу)</t>
  </si>
  <si>
    <t>Виробнича (переддипломна)</t>
  </si>
  <si>
    <t>Т/П</t>
  </si>
  <si>
    <t xml:space="preserve">Магістерська робота </t>
  </si>
  <si>
    <t>Розподіл кредитів ЄКТС на тиждень за курсами і семестрами</t>
  </si>
  <si>
    <t>Семестри</t>
  </si>
  <si>
    <t>Педагогіка і психологія вищої школи</t>
  </si>
  <si>
    <t>Методика викладання фізики та астрономії у ЗВО</t>
  </si>
  <si>
    <t>Виробнича (переддипломна) практика</t>
  </si>
  <si>
    <t>Дипломні проекти (роботи)</t>
  </si>
  <si>
    <t>Науковий семінар</t>
  </si>
  <si>
    <t>Форми представлення наукових досліджень</t>
  </si>
  <si>
    <t>Фізика міжзоряного середовища</t>
  </si>
  <si>
    <t>Теорія подібностей</t>
  </si>
  <si>
    <t>Позагалактична астрономія</t>
  </si>
  <si>
    <t>Ядерна астрофізика</t>
  </si>
  <si>
    <t>Теорія випадкових процесів</t>
  </si>
  <si>
    <t>Кратні зоряні і планетні системи</t>
  </si>
  <si>
    <t>Динаміка Сонячної системи</t>
  </si>
  <si>
    <t>Основи мікро- і наноелектроніки</t>
  </si>
  <si>
    <t>Оптоелектроніка</t>
  </si>
  <si>
    <t>Фізико-хімічні та електронні процеси на поверхні твердих тіл</t>
  </si>
  <si>
    <t>Фазові рівноваги та фазові переходи</t>
  </si>
  <si>
    <t xml:space="preserve">Сінергетика </t>
  </si>
  <si>
    <t>Практична газодинаміка горіння</t>
  </si>
  <si>
    <t>Фізика плазми</t>
  </si>
  <si>
    <t>Релятивістська астрофізика і космологія</t>
  </si>
  <si>
    <t>ступеню бакалавра</t>
  </si>
  <si>
    <t>Пакети прикладних програм для моделювання фізичних об'єктів і явищ</t>
  </si>
  <si>
    <t>ОК 1</t>
  </si>
  <si>
    <t>ОК 2</t>
  </si>
  <si>
    <t>ОК 3</t>
  </si>
  <si>
    <t>ОК 4</t>
  </si>
  <si>
    <t>ОК 5</t>
  </si>
  <si>
    <t>ОК 6</t>
  </si>
  <si>
    <t>ОК 8</t>
  </si>
  <si>
    <t>ОК 9</t>
  </si>
  <si>
    <t>ОК 10</t>
  </si>
  <si>
    <t>ОК 11</t>
  </si>
  <si>
    <t>ОК 12</t>
  </si>
  <si>
    <t>ОК 13</t>
  </si>
  <si>
    <t>ОК 14</t>
  </si>
  <si>
    <t>ОК 7</t>
  </si>
  <si>
    <t>Фізика конденсованого стану</t>
  </si>
  <si>
    <t>ВБ 1.01</t>
  </si>
  <si>
    <t>ВБ 2.01</t>
  </si>
  <si>
    <t>ВБ 1.02</t>
  </si>
  <si>
    <t>ВБ 2.02</t>
  </si>
  <si>
    <t>ВБ 1.03</t>
  </si>
  <si>
    <t>ВБ 2.03</t>
  </si>
  <si>
    <t>ВБ 1.04</t>
  </si>
  <si>
    <t>ВБ 2.04</t>
  </si>
  <si>
    <t>ВБ 1.05</t>
  </si>
  <si>
    <t>ВБ 2.05</t>
  </si>
  <si>
    <t>ВБ 1.06</t>
  </si>
  <si>
    <t>ВБ 2.06</t>
  </si>
  <si>
    <t>ОБОВ'ЯЗКОВІ КОМПОНЕНТИ ОП</t>
  </si>
  <si>
    <t>ВИБІРКОВІ КОМПОНЕНТИ ОП (СТУДЕНТ ОБИРАЄ ПО ОДНІЙ ДИСЦИПЛІНІ З ДВОХ ВИБІРКОВИХ БЛОКІВ, 1 АБО 2)</t>
  </si>
  <si>
    <t>Асистентська практика (без відриву від навчального процесу)</t>
  </si>
  <si>
    <t>Всього за обов'язкові компоненти ОП</t>
  </si>
  <si>
    <t>Всього за вибіркові компоненти ОП</t>
  </si>
  <si>
    <t>Теоретичні основи наноелектроніки</t>
  </si>
  <si>
    <t>Цивільний захист</t>
  </si>
  <si>
    <t>ОК 15</t>
  </si>
  <si>
    <t>протокол №   7   від  26.05        2020 року</t>
  </si>
  <si>
    <t xml:space="preserve">    Проректор з науково-педагогічної роботи __________Запорожченко О.В.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</si>
</sst>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р.&quot;_-;\-* #,##0.00&quot;р.&quot;_-;_-* \-??&quot;р.&quot;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 Cyr"/>
      <family val="2"/>
    </font>
    <font>
      <sz val="14"/>
      <color indexed="8"/>
      <name val="Times New Roman"/>
      <family val="2"/>
    </font>
    <font>
      <sz val="2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5"/>
      <name val="Arial"/>
      <family val="2"/>
    </font>
    <font>
      <sz val="10"/>
      <name val="Arial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8"/>
      <name val="Arial"/>
      <family val="2"/>
    </font>
    <font>
      <b/>
      <u val="single"/>
      <sz val="18"/>
      <name val="Arial"/>
      <family val="2"/>
    </font>
    <font>
      <i/>
      <sz val="18"/>
      <name val="Arial"/>
      <family val="2"/>
    </font>
    <font>
      <b/>
      <i/>
      <sz val="20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u val="single"/>
      <sz val="5"/>
      <color indexed="12"/>
      <name val="Arial Cyr"/>
      <family val="2"/>
    </font>
    <font>
      <u val="single"/>
      <sz val="5"/>
      <color indexed="36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/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/>
      <bottom style="medium">
        <color indexed="8"/>
      </bottom>
    </border>
    <border>
      <left/>
      <right>
        <color indexed="63"/>
      </right>
      <top style="medium">
        <color indexed="8"/>
      </top>
      <bottom/>
    </border>
    <border>
      <left>
        <color indexed="63"/>
      </left>
      <right>
        <color indexed="63"/>
      </right>
      <top style="medium">
        <color indexed="8"/>
      </top>
      <bottom/>
    </border>
    <border>
      <left>
        <color indexed="63"/>
      </left>
      <right/>
      <top style="medium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1" borderId="0" applyNumberFormat="0" applyBorder="0" applyAlignment="0" applyProtection="0"/>
    <xf numFmtId="0" fontId="1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7" borderId="1" applyNumberFormat="0" applyAlignment="0" applyProtection="0"/>
    <xf numFmtId="0" fontId="16" fillId="21" borderId="2" applyNumberFormat="0" applyAlignment="0" applyProtection="0"/>
    <xf numFmtId="0" fontId="17" fillId="21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3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2" borderId="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1" fillId="0" borderId="0">
      <alignment/>
      <protection/>
    </xf>
    <xf numFmtId="0" fontId="0" fillId="0" borderId="0" applyProtection="0">
      <alignment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51">
    <xf numFmtId="0" fontId="0" fillId="0" borderId="0" xfId="0" applyAlignment="1">
      <alignment/>
    </xf>
    <xf numFmtId="0" fontId="2" fillId="25" borderId="0" xfId="60" applyFont="1" applyFill="1" applyAlignment="1">
      <alignment horizontal="center" vertical="center"/>
      <protection/>
    </xf>
    <xf numFmtId="0" fontId="3" fillId="25" borderId="0" xfId="60" applyFont="1" applyFill="1" applyAlignment="1">
      <alignment horizontal="center" vertical="center"/>
      <protection/>
    </xf>
    <xf numFmtId="0" fontId="4" fillId="25" borderId="0" xfId="60" applyFont="1" applyFill="1" applyAlignment="1">
      <alignment horizontal="center" vertical="center"/>
      <protection/>
    </xf>
    <xf numFmtId="0" fontId="3" fillId="25" borderId="0" xfId="60" applyFont="1" applyFill="1" applyBorder="1" applyAlignment="1">
      <alignment horizontal="center" vertical="center"/>
      <protection/>
    </xf>
    <xf numFmtId="0" fontId="5" fillId="25" borderId="0" xfId="60" applyFont="1" applyFill="1" applyBorder="1" applyAlignment="1">
      <alignment vertical="top"/>
      <protection/>
    </xf>
    <xf numFmtId="0" fontId="3" fillId="25" borderId="0" xfId="60" applyFont="1" applyFill="1" applyAlignment="1">
      <alignment vertical="center"/>
      <protection/>
    </xf>
    <xf numFmtId="0" fontId="5" fillId="25" borderId="0" xfId="60" applyFont="1" applyFill="1" applyBorder="1" applyAlignment="1">
      <alignment vertical="center"/>
      <protection/>
    </xf>
    <xf numFmtId="0" fontId="4" fillId="25" borderId="0" xfId="60" applyFont="1" applyFill="1" applyAlignment="1">
      <alignment horizontal="center"/>
      <protection/>
    </xf>
    <xf numFmtId="0" fontId="2" fillId="25" borderId="0" xfId="60" applyFont="1" applyFill="1" applyAlignment="1">
      <alignment horizontal="center" vertical="top"/>
      <protection/>
    </xf>
    <xf numFmtId="0" fontId="3" fillId="25" borderId="0" xfId="60" applyFont="1" applyFill="1" applyAlignment="1">
      <alignment horizontal="center" vertical="top"/>
      <protection/>
    </xf>
    <xf numFmtId="0" fontId="10" fillId="25" borderId="0" xfId="60" applyFont="1" applyFill="1" applyBorder="1" applyAlignment="1">
      <alignment vertical="center"/>
      <protection/>
    </xf>
    <xf numFmtId="0" fontId="3" fillId="25" borderId="0" xfId="60" applyFont="1" applyFill="1" applyBorder="1" applyAlignment="1">
      <alignment horizontal="left" vertical="center"/>
      <protection/>
    </xf>
    <xf numFmtId="0" fontId="9" fillId="25" borderId="0" xfId="60" applyFont="1" applyFill="1" applyAlignment="1">
      <alignment horizontal="center" vertical="center"/>
      <protection/>
    </xf>
    <xf numFmtId="0" fontId="6" fillId="25" borderId="0" xfId="60" applyFont="1" applyFill="1" applyAlignment="1">
      <alignment horizontal="center" vertical="center"/>
      <protection/>
    </xf>
    <xf numFmtId="0" fontId="5" fillId="25" borderId="0" xfId="60" applyFont="1" applyFill="1" applyAlignment="1">
      <alignment vertical="center"/>
      <protection/>
    </xf>
    <xf numFmtId="0" fontId="3" fillId="25" borderId="0" xfId="60" applyFont="1" applyFill="1" applyAlignment="1">
      <alignment horizontal="center"/>
      <protection/>
    </xf>
    <xf numFmtId="0" fontId="3" fillId="25" borderId="0" xfId="60" applyFont="1" applyFill="1" applyAlignment="1">
      <alignment/>
      <protection/>
    </xf>
    <xf numFmtId="0" fontId="12" fillId="25" borderId="0" xfId="60" applyFont="1" applyFill="1" applyAlignment="1">
      <alignment horizontal="center" vertical="center"/>
      <protection/>
    </xf>
    <xf numFmtId="0" fontId="5" fillId="25" borderId="0" xfId="60" applyFont="1" applyFill="1" applyBorder="1" applyAlignment="1">
      <alignment horizontal="center" vertical="center"/>
      <protection/>
    </xf>
    <xf numFmtId="0" fontId="5" fillId="25" borderId="10" xfId="60" applyFont="1" applyFill="1" applyBorder="1" applyAlignment="1">
      <alignment horizontal="center" vertical="center"/>
      <protection/>
    </xf>
    <xf numFmtId="0" fontId="4" fillId="25" borderId="0" xfId="60" applyFont="1" applyFill="1" applyBorder="1" applyAlignment="1">
      <alignment horizontal="center" vertical="center"/>
      <protection/>
    </xf>
    <xf numFmtId="0" fontId="4" fillId="25" borderId="11" xfId="60" applyFont="1" applyFill="1" applyBorder="1" applyAlignment="1">
      <alignment horizontal="center" vertical="center"/>
      <protection/>
    </xf>
    <xf numFmtId="0" fontId="5" fillId="25" borderId="0" xfId="60" applyFont="1" applyFill="1" applyAlignment="1">
      <alignment vertical="top" wrapText="1"/>
      <protection/>
    </xf>
    <xf numFmtId="0" fontId="5" fillId="25" borderId="0" xfId="60" applyFont="1" applyFill="1" applyBorder="1" applyAlignment="1">
      <alignment vertical="top" wrapText="1"/>
      <protection/>
    </xf>
    <xf numFmtId="0" fontId="4" fillId="25" borderId="0" xfId="60" applyFont="1" applyFill="1" applyAlignment="1">
      <alignment vertical="center"/>
      <protection/>
    </xf>
    <xf numFmtId="0" fontId="4" fillId="25" borderId="0" xfId="60" applyFont="1" applyFill="1" applyBorder="1" applyAlignment="1">
      <alignment horizontal="left" vertical="center"/>
      <protection/>
    </xf>
    <xf numFmtId="0" fontId="5" fillId="25" borderId="0" xfId="60" applyFont="1" applyFill="1" applyAlignment="1">
      <alignment horizontal="center" vertical="center"/>
      <protection/>
    </xf>
    <xf numFmtId="0" fontId="4" fillId="25" borderId="0" xfId="60" applyFont="1" applyFill="1" applyBorder="1" applyAlignment="1">
      <alignment vertical="top"/>
      <protection/>
    </xf>
    <xf numFmtId="0" fontId="4" fillId="25" borderId="0" xfId="60" applyFont="1" applyFill="1" applyAlignment="1">
      <alignment horizontal="center" vertical="top"/>
      <protection/>
    </xf>
    <xf numFmtId="0" fontId="4" fillId="25" borderId="0" xfId="60" applyFont="1" applyFill="1" applyAlignment="1">
      <alignment horizontal="left"/>
      <protection/>
    </xf>
    <xf numFmtId="0" fontId="30" fillId="25" borderId="0" xfId="60" applyFont="1" applyFill="1" applyAlignment="1">
      <alignment horizontal="center" vertical="center"/>
      <protection/>
    </xf>
    <xf numFmtId="0" fontId="31" fillId="25" borderId="0" xfId="60" applyFont="1" applyFill="1" applyAlignment="1">
      <alignment horizontal="center" vertical="center"/>
      <protection/>
    </xf>
    <xf numFmtId="0" fontId="31" fillId="25" borderId="0" xfId="60" applyFont="1" applyFill="1" applyBorder="1" applyAlignment="1">
      <alignment vertical="center"/>
      <protection/>
    </xf>
    <xf numFmtId="0" fontId="30" fillId="25" borderId="0" xfId="60" applyFont="1" applyFill="1" applyAlignment="1">
      <alignment horizontal="right" vertical="top"/>
      <protection/>
    </xf>
    <xf numFmtId="0" fontId="31" fillId="25" borderId="0" xfId="60" applyFont="1" applyFill="1" applyAlignment="1">
      <alignment vertical="top"/>
      <protection/>
    </xf>
    <xf numFmtId="0" fontId="5" fillId="25" borderId="0" xfId="60" applyFont="1" applyFill="1" applyBorder="1" applyAlignment="1">
      <alignment/>
      <protection/>
    </xf>
    <xf numFmtId="0" fontId="4" fillId="25" borderId="0" xfId="60" applyFont="1" applyFill="1" applyBorder="1" applyAlignment="1">
      <alignment wrapText="1"/>
      <protection/>
    </xf>
    <xf numFmtId="0" fontId="31" fillId="25" borderId="0" xfId="60" applyFont="1" applyFill="1" applyBorder="1" applyAlignment="1">
      <alignment vertical="top"/>
      <protection/>
    </xf>
    <xf numFmtId="0" fontId="30" fillId="25" borderId="0" xfId="60" applyFont="1" applyFill="1" applyAlignment="1">
      <alignment horizontal="right"/>
      <protection/>
    </xf>
    <xf numFmtId="0" fontId="31" fillId="25" borderId="0" xfId="60" applyFont="1" applyFill="1" applyAlignment="1">
      <alignment/>
      <protection/>
    </xf>
    <xf numFmtId="0" fontId="30" fillId="25" borderId="0" xfId="60" applyFont="1" applyFill="1" applyAlignment="1">
      <alignment horizontal="left" vertical="center"/>
      <protection/>
    </xf>
    <xf numFmtId="0" fontId="4" fillId="25" borderId="0" xfId="60" applyFont="1" applyFill="1" applyBorder="1" applyAlignment="1">
      <alignment horizontal="left" vertical="top" wrapText="1"/>
      <protection/>
    </xf>
    <xf numFmtId="0" fontId="4" fillId="25" borderId="0" xfId="60" applyFont="1" applyFill="1" applyAlignment="1">
      <alignment horizontal="right"/>
      <protection/>
    </xf>
    <xf numFmtId="0" fontId="5" fillId="25" borderId="0" xfId="60" applyFont="1" applyFill="1" applyAlignment="1">
      <alignment/>
      <protection/>
    </xf>
    <xf numFmtId="0" fontId="4" fillId="25" borderId="0" xfId="60" applyFont="1" applyFill="1" applyAlignment="1">
      <alignment/>
      <protection/>
    </xf>
    <xf numFmtId="0" fontId="4" fillId="25" borderId="0" xfId="60" applyFont="1" applyFill="1" applyAlignment="1">
      <alignment vertical="top"/>
      <protection/>
    </xf>
    <xf numFmtId="0" fontId="4" fillId="25" borderId="0" xfId="60" applyFont="1" applyFill="1" applyAlignment="1">
      <alignment horizontal="right" vertical="center"/>
      <protection/>
    </xf>
    <xf numFmtId="0" fontId="5" fillId="25" borderId="0" xfId="60" applyFont="1" applyFill="1" applyAlignment="1">
      <alignment horizontal="left" vertical="center"/>
      <protection/>
    </xf>
    <xf numFmtId="0" fontId="32" fillId="25" borderId="0" xfId="60" applyFont="1" applyFill="1" applyAlignment="1">
      <alignment vertical="center"/>
      <protection/>
    </xf>
    <xf numFmtId="0" fontId="4" fillId="25" borderId="12" xfId="60" applyFont="1" applyFill="1" applyBorder="1" applyAlignment="1">
      <alignment horizontal="center" vertical="center" textRotation="90"/>
      <protection/>
    </xf>
    <xf numFmtId="0" fontId="4" fillId="25" borderId="13" xfId="60" applyFont="1" applyFill="1" applyBorder="1" applyAlignment="1">
      <alignment horizontal="center" vertical="center" textRotation="90"/>
      <protection/>
    </xf>
    <xf numFmtId="0" fontId="5" fillId="25" borderId="14" xfId="60" applyFont="1" applyFill="1" applyBorder="1" applyAlignment="1">
      <alignment horizontal="center" vertical="center"/>
      <protection/>
    </xf>
    <xf numFmtId="0" fontId="4" fillId="25" borderId="15" xfId="60" applyFont="1" applyFill="1" applyBorder="1" applyAlignment="1">
      <alignment horizontal="center" vertical="center"/>
      <protection/>
    </xf>
    <xf numFmtId="0" fontId="4" fillId="25" borderId="16" xfId="60" applyFont="1" applyFill="1" applyBorder="1" applyAlignment="1">
      <alignment horizontal="center" vertical="center"/>
      <protection/>
    </xf>
    <xf numFmtId="0" fontId="4" fillId="25" borderId="17" xfId="60" applyFont="1" applyFill="1" applyBorder="1" applyAlignment="1">
      <alignment horizontal="center" vertical="center"/>
      <protection/>
    </xf>
    <xf numFmtId="0" fontId="4" fillId="25" borderId="18" xfId="60" applyFont="1" applyFill="1" applyBorder="1" applyAlignment="1">
      <alignment horizontal="center" vertical="center"/>
      <protection/>
    </xf>
    <xf numFmtId="0" fontId="4" fillId="25" borderId="12" xfId="60" applyFont="1" applyFill="1" applyBorder="1" applyAlignment="1">
      <alignment horizontal="center" vertical="center"/>
      <protection/>
    </xf>
    <xf numFmtId="0" fontId="5" fillId="25" borderId="11" xfId="60" applyFont="1" applyFill="1" applyBorder="1" applyAlignment="1">
      <alignment horizontal="center" vertical="center"/>
      <protection/>
    </xf>
    <xf numFmtId="49" fontId="4" fillId="25" borderId="0" xfId="60" applyNumberFormat="1" applyFont="1" applyFill="1" applyAlignment="1">
      <alignment horizontal="center" vertical="center"/>
      <protection/>
    </xf>
    <xf numFmtId="0" fontId="4" fillId="25" borderId="0" xfId="60" applyFont="1" applyFill="1" applyAlignment="1">
      <alignment horizontal="center" vertical="center" textRotation="90" wrapText="1"/>
      <protection/>
    </xf>
    <xf numFmtId="0" fontId="4" fillId="25" borderId="0" xfId="60" applyFont="1" applyFill="1" applyBorder="1" applyAlignment="1">
      <alignment horizontal="center" vertical="center" textRotation="90" wrapText="1"/>
      <protection/>
    </xf>
    <xf numFmtId="0" fontId="4" fillId="25" borderId="0" xfId="60" applyFont="1" applyFill="1" applyBorder="1" applyAlignment="1">
      <alignment vertical="center" wrapText="1"/>
      <protection/>
    </xf>
    <xf numFmtId="0" fontId="4" fillId="25" borderId="0" xfId="60" applyFont="1" applyFill="1" applyBorder="1" applyAlignment="1">
      <alignment vertical="center"/>
      <protection/>
    </xf>
    <xf numFmtId="0" fontId="10" fillId="25" borderId="0" xfId="60" applyFont="1" applyFill="1" applyAlignment="1">
      <alignment vertical="top" wrapText="1"/>
      <protection/>
    </xf>
    <xf numFmtId="0" fontId="10" fillId="25" borderId="0" xfId="60" applyFont="1" applyFill="1" applyBorder="1" applyAlignment="1">
      <alignment vertical="top" wrapText="1"/>
      <protection/>
    </xf>
    <xf numFmtId="0" fontId="10" fillId="25" borderId="0" xfId="60" applyFont="1" applyFill="1" applyAlignment="1">
      <alignment vertical="top"/>
      <protection/>
    </xf>
    <xf numFmtId="0" fontId="3" fillId="25" borderId="0" xfId="60" applyFont="1" applyFill="1" applyBorder="1" applyAlignment="1">
      <alignment horizontal="center" vertical="top"/>
      <protection/>
    </xf>
    <xf numFmtId="0" fontId="7" fillId="25" borderId="0" xfId="60" applyFont="1" applyFill="1" applyAlignment="1">
      <alignment vertical="top" wrapText="1"/>
      <protection/>
    </xf>
    <xf numFmtId="0" fontId="8" fillId="25" borderId="0" xfId="60" applyFont="1" applyFill="1" applyAlignment="1" applyProtection="1">
      <alignment horizontal="center" vertical="center"/>
      <protection locked="0"/>
    </xf>
    <xf numFmtId="0" fontId="7" fillId="25" borderId="0" xfId="60" applyFont="1" applyFill="1" applyAlignment="1" applyProtection="1">
      <alignment horizontal="center" vertical="center"/>
      <protection locked="0"/>
    </xf>
    <xf numFmtId="0" fontId="8" fillId="25" borderId="19" xfId="60" applyFont="1" applyFill="1" applyBorder="1" applyAlignment="1">
      <alignment horizontal="center" vertical="center"/>
      <protection/>
    </xf>
    <xf numFmtId="0" fontId="8" fillId="25" borderId="20" xfId="60" applyFont="1" applyFill="1" applyBorder="1" applyAlignment="1">
      <alignment horizontal="center" vertical="center"/>
      <protection/>
    </xf>
    <xf numFmtId="0" fontId="8" fillId="25" borderId="18" xfId="60" applyFont="1" applyFill="1" applyBorder="1" applyAlignment="1">
      <alignment vertical="center"/>
      <protection/>
    </xf>
    <xf numFmtId="0" fontId="8" fillId="25" borderId="21" xfId="60" applyFont="1" applyFill="1" applyBorder="1" applyAlignment="1">
      <alignment vertical="center"/>
      <protection/>
    </xf>
    <xf numFmtId="0" fontId="8" fillId="25" borderId="22" xfId="60" applyFont="1" applyFill="1" applyBorder="1" applyAlignment="1">
      <alignment horizontal="center" vertical="center"/>
      <protection/>
    </xf>
    <xf numFmtId="0" fontId="8" fillId="25" borderId="23" xfId="60" applyFont="1" applyFill="1" applyBorder="1" applyAlignment="1">
      <alignment horizontal="center" vertical="center"/>
      <protection/>
    </xf>
    <xf numFmtId="0" fontId="8" fillId="25" borderId="16" xfId="60" applyFont="1" applyFill="1" applyBorder="1" applyAlignment="1">
      <alignment vertical="center"/>
      <protection/>
    </xf>
    <xf numFmtId="2" fontId="8" fillId="25" borderId="24" xfId="60" applyNumberFormat="1" applyFont="1" applyFill="1" applyBorder="1" applyAlignment="1">
      <alignment horizontal="center" vertical="center"/>
      <protection/>
    </xf>
    <xf numFmtId="2" fontId="8" fillId="25" borderId="22" xfId="60" applyNumberFormat="1" applyFont="1" applyFill="1" applyBorder="1" applyAlignment="1">
      <alignment horizontal="center" vertical="center"/>
      <protection/>
    </xf>
    <xf numFmtId="0" fontId="8" fillId="26" borderId="18" xfId="60" applyFont="1" applyFill="1" applyBorder="1" applyAlignment="1">
      <alignment vertical="center"/>
      <protection/>
    </xf>
    <xf numFmtId="0" fontId="33" fillId="26" borderId="25" xfId="60" applyFont="1" applyFill="1" applyBorder="1" applyAlignment="1">
      <alignment vertical="center"/>
      <protection/>
    </xf>
    <xf numFmtId="0" fontId="8" fillId="25" borderId="26" xfId="60" applyFont="1" applyFill="1" applyBorder="1" applyAlignment="1">
      <alignment vertical="center"/>
      <protection/>
    </xf>
    <xf numFmtId="0" fontId="8" fillId="25" borderId="27" xfId="60" applyFont="1" applyFill="1" applyBorder="1" applyAlignment="1">
      <alignment horizontal="center" vertical="center"/>
      <protection/>
    </xf>
    <xf numFmtId="0" fontId="8" fillId="25" borderId="28" xfId="60" applyFont="1" applyFill="1" applyBorder="1" applyAlignment="1">
      <alignment horizontal="center" vertical="center"/>
      <protection/>
    </xf>
    <xf numFmtId="0" fontId="7" fillId="25" borderId="25" xfId="60" applyFont="1" applyFill="1" applyBorder="1" applyAlignment="1">
      <alignment vertical="center"/>
      <protection/>
    </xf>
    <xf numFmtId="0" fontId="5" fillId="25" borderId="29" xfId="60" applyFont="1" applyFill="1" applyBorder="1" applyAlignment="1">
      <alignment horizontal="center"/>
      <protection/>
    </xf>
    <xf numFmtId="0" fontId="10" fillId="25" borderId="29" xfId="60" applyFont="1" applyFill="1" applyBorder="1" applyAlignment="1">
      <alignment horizontal="center"/>
      <protection/>
    </xf>
    <xf numFmtId="0" fontId="34" fillId="25" borderId="0" xfId="60" applyFont="1" applyFill="1" applyAlignment="1">
      <alignment horizontal="center" vertical="center"/>
      <protection/>
    </xf>
    <xf numFmtId="0" fontId="9" fillId="25" borderId="30" xfId="60" applyFont="1" applyFill="1" applyBorder="1" applyAlignment="1">
      <alignment horizontal="left" vertical="center"/>
      <protection/>
    </xf>
    <xf numFmtId="0" fontId="10" fillId="25" borderId="31" xfId="60" applyFont="1" applyFill="1" applyBorder="1" applyAlignment="1">
      <alignment horizontal="left" vertical="center"/>
      <protection/>
    </xf>
    <xf numFmtId="0" fontId="10" fillId="25" borderId="31" xfId="60" applyFont="1" applyFill="1" applyBorder="1" applyAlignment="1">
      <alignment horizontal="center" vertical="center"/>
      <protection/>
    </xf>
    <xf numFmtId="0" fontId="3" fillId="25" borderId="31" xfId="60" applyFont="1" applyFill="1" applyBorder="1" applyAlignment="1">
      <alignment horizontal="center" vertical="center"/>
      <protection/>
    </xf>
    <xf numFmtId="0" fontId="3" fillId="25" borderId="32" xfId="60" applyFont="1" applyFill="1" applyBorder="1" applyAlignment="1">
      <alignment horizontal="center" vertical="center"/>
      <protection/>
    </xf>
    <xf numFmtId="0" fontId="35" fillId="25" borderId="31" xfId="60" applyFont="1" applyFill="1" applyBorder="1" applyAlignment="1">
      <alignment horizontal="left" vertical="center"/>
      <protection/>
    </xf>
    <xf numFmtId="0" fontId="35" fillId="25" borderId="31" xfId="60" applyFont="1" applyFill="1" applyBorder="1" applyAlignment="1">
      <alignment horizontal="center" vertical="center"/>
      <protection/>
    </xf>
    <xf numFmtId="0" fontId="8" fillId="25" borderId="20" xfId="60" applyFont="1" applyFill="1" applyBorder="1" applyAlignment="1">
      <alignment horizontal="right" vertical="center"/>
      <protection/>
    </xf>
    <xf numFmtId="0" fontId="8" fillId="25" borderId="33" xfId="60" applyFont="1" applyFill="1" applyBorder="1" applyAlignment="1">
      <alignment horizontal="right" vertical="center"/>
      <protection/>
    </xf>
    <xf numFmtId="0" fontId="8" fillId="25" borderId="19" xfId="60" applyFont="1" applyFill="1" applyBorder="1" applyAlignment="1">
      <alignment horizontal="right" vertical="center"/>
      <protection/>
    </xf>
    <xf numFmtId="0" fontId="8" fillId="25" borderId="34" xfId="60" applyFont="1" applyFill="1" applyBorder="1" applyAlignment="1">
      <alignment horizontal="right" vertical="center"/>
      <protection/>
    </xf>
    <xf numFmtId="0" fontId="8" fillId="26" borderId="19" xfId="60" applyFont="1" applyFill="1" applyBorder="1" applyAlignment="1">
      <alignment horizontal="right" vertical="center"/>
      <protection/>
    </xf>
    <xf numFmtId="0" fontId="8" fillId="25" borderId="23" xfId="60" applyFont="1" applyFill="1" applyBorder="1" applyAlignment="1">
      <alignment horizontal="right" vertical="center"/>
      <protection/>
    </xf>
    <xf numFmtId="0" fontId="8" fillId="25" borderId="35" xfId="60" applyFont="1" applyFill="1" applyBorder="1" applyAlignment="1">
      <alignment horizontal="right" vertical="center"/>
      <protection/>
    </xf>
    <xf numFmtId="0" fontId="8" fillId="25" borderId="22" xfId="60" applyFont="1" applyFill="1" applyBorder="1" applyAlignment="1">
      <alignment horizontal="right" vertical="center"/>
      <protection/>
    </xf>
    <xf numFmtId="0" fontId="8" fillId="25" borderId="36" xfId="60" applyFont="1" applyFill="1" applyBorder="1" applyAlignment="1">
      <alignment horizontal="right" vertical="center"/>
      <protection/>
    </xf>
    <xf numFmtId="0" fontId="8" fillId="26" borderId="37" xfId="60" applyFont="1" applyFill="1" applyBorder="1" applyAlignment="1">
      <alignment horizontal="center" vertical="center"/>
      <protection/>
    </xf>
    <xf numFmtId="0" fontId="8" fillId="26" borderId="38" xfId="60" applyFont="1" applyFill="1" applyBorder="1" applyAlignment="1">
      <alignment horizontal="center" vertical="center"/>
      <protection/>
    </xf>
    <xf numFmtId="0" fontId="8" fillId="26" borderId="39" xfId="60" applyFont="1" applyFill="1" applyBorder="1" applyAlignment="1">
      <alignment horizontal="center" vertical="center"/>
      <protection/>
    </xf>
    <xf numFmtId="0" fontId="8" fillId="26" borderId="37" xfId="60" applyNumberFormat="1" applyFont="1" applyFill="1" applyBorder="1" applyAlignment="1">
      <alignment horizontal="center" vertical="center"/>
      <protection/>
    </xf>
    <xf numFmtId="0" fontId="8" fillId="26" borderId="38" xfId="60" applyNumberFormat="1" applyFont="1" applyFill="1" applyBorder="1" applyAlignment="1">
      <alignment horizontal="center" vertical="center"/>
      <protection/>
    </xf>
    <xf numFmtId="0" fontId="8" fillId="25" borderId="39" xfId="60" applyFont="1" applyFill="1" applyBorder="1" applyAlignment="1">
      <alignment horizontal="center" vertical="center"/>
      <protection/>
    </xf>
    <xf numFmtId="0" fontId="8" fillId="25" borderId="38" xfId="60" applyFont="1" applyFill="1" applyBorder="1" applyAlignment="1">
      <alignment horizontal="center" vertical="center"/>
      <protection/>
    </xf>
    <xf numFmtId="0" fontId="8" fillId="0" borderId="37" xfId="60" applyFont="1" applyFill="1" applyBorder="1" applyAlignment="1">
      <alignment horizontal="left" vertical="center"/>
      <protection/>
    </xf>
    <xf numFmtId="0" fontId="8" fillId="0" borderId="40" xfId="60" applyFont="1" applyFill="1" applyBorder="1" applyAlignment="1">
      <alignment horizontal="left" vertical="center"/>
      <protection/>
    </xf>
    <xf numFmtId="0" fontId="8" fillId="0" borderId="41" xfId="60" applyFont="1" applyFill="1" applyBorder="1" applyAlignment="1">
      <alignment horizontal="left" vertical="center"/>
      <protection/>
    </xf>
    <xf numFmtId="0" fontId="8" fillId="0" borderId="37" xfId="60" applyFont="1" applyFill="1" applyBorder="1" applyAlignment="1">
      <alignment horizontal="left" vertical="center" wrapText="1"/>
      <protection/>
    </xf>
    <xf numFmtId="0" fontId="8" fillId="0" borderId="40" xfId="60" applyFont="1" applyFill="1" applyBorder="1" applyAlignment="1">
      <alignment horizontal="left" vertical="center" wrapText="1"/>
      <protection/>
    </xf>
    <xf numFmtId="0" fontId="8" fillId="0" borderId="41" xfId="60" applyFont="1" applyFill="1" applyBorder="1" applyAlignment="1">
      <alignment horizontal="left" vertical="center" wrapText="1"/>
      <protection/>
    </xf>
    <xf numFmtId="0" fontId="8" fillId="26" borderId="39" xfId="60" applyFont="1" applyFill="1" applyBorder="1" applyAlignment="1">
      <alignment horizontal="right" vertical="center"/>
      <protection/>
    </xf>
    <xf numFmtId="0" fontId="8" fillId="26" borderId="42" xfId="60" applyFont="1" applyFill="1" applyBorder="1" applyAlignment="1">
      <alignment horizontal="right" vertical="center"/>
      <protection/>
    </xf>
    <xf numFmtId="0" fontId="8" fillId="25" borderId="37" xfId="60" applyFont="1" applyFill="1" applyBorder="1" applyAlignment="1">
      <alignment horizontal="center" vertical="center"/>
      <protection/>
    </xf>
    <xf numFmtId="0" fontId="8" fillId="25" borderId="37" xfId="60" applyNumberFormat="1" applyFont="1" applyFill="1" applyBorder="1" applyAlignment="1">
      <alignment horizontal="center" vertical="center"/>
      <protection/>
    </xf>
    <xf numFmtId="0" fontId="8" fillId="25" borderId="38" xfId="60" applyNumberFormat="1" applyFont="1" applyFill="1" applyBorder="1" applyAlignment="1">
      <alignment horizontal="center" vertical="center"/>
      <protection/>
    </xf>
    <xf numFmtId="0" fontId="8" fillId="25" borderId="43" xfId="60" applyFont="1" applyFill="1" applyBorder="1" applyAlignment="1">
      <alignment horizontal="center" vertical="center"/>
      <protection/>
    </xf>
    <xf numFmtId="0" fontId="8" fillId="25" borderId="44" xfId="60" applyFont="1" applyFill="1" applyBorder="1" applyAlignment="1">
      <alignment horizontal="center" vertical="center"/>
      <protection/>
    </xf>
    <xf numFmtId="0" fontId="8" fillId="0" borderId="37" xfId="60" applyFont="1" applyFill="1" applyBorder="1" applyAlignment="1">
      <alignment horizontal="center" vertical="center"/>
      <protection/>
    </xf>
    <xf numFmtId="0" fontId="8" fillId="0" borderId="38" xfId="60" applyFont="1" applyFill="1" applyBorder="1" applyAlignment="1">
      <alignment horizontal="center" vertical="center"/>
      <protection/>
    </xf>
    <xf numFmtId="0" fontId="8" fillId="25" borderId="39" xfId="60" applyFont="1" applyFill="1" applyBorder="1" applyAlignment="1">
      <alignment horizontal="right" vertical="center"/>
      <protection/>
    </xf>
    <xf numFmtId="0" fontId="8" fillId="25" borderId="42" xfId="60" applyFont="1" applyFill="1" applyBorder="1" applyAlignment="1">
      <alignment horizontal="right" vertical="center"/>
      <protection/>
    </xf>
    <xf numFmtId="0" fontId="8" fillId="25" borderId="45" xfId="60" applyFont="1" applyFill="1" applyBorder="1" applyAlignment="1">
      <alignment horizontal="center" vertical="center"/>
      <protection/>
    </xf>
    <xf numFmtId="0" fontId="8" fillId="25" borderId="46" xfId="60" applyFont="1" applyFill="1" applyBorder="1" applyAlignment="1">
      <alignment horizontal="center" vertical="center"/>
      <protection/>
    </xf>
    <xf numFmtId="0" fontId="8" fillId="0" borderId="39" xfId="60" applyFont="1" applyFill="1" applyBorder="1" applyAlignment="1">
      <alignment horizontal="center" vertical="center"/>
      <protection/>
    </xf>
    <xf numFmtId="0" fontId="8" fillId="25" borderId="41" xfId="60" applyFont="1" applyFill="1" applyBorder="1" applyAlignment="1">
      <alignment horizontal="center" vertical="center"/>
      <protection/>
    </xf>
    <xf numFmtId="2" fontId="33" fillId="26" borderId="47" xfId="60" applyNumberFormat="1" applyFont="1" applyFill="1" applyBorder="1" applyAlignment="1">
      <alignment horizontal="center" vertical="center"/>
      <protection/>
    </xf>
    <xf numFmtId="2" fontId="33" fillId="26" borderId="32" xfId="60" applyNumberFormat="1" applyFont="1" applyFill="1" applyBorder="1" applyAlignment="1">
      <alignment horizontal="center" vertical="center"/>
      <protection/>
    </xf>
    <xf numFmtId="0" fontId="8" fillId="25" borderId="48" xfId="60" applyFont="1" applyFill="1" applyBorder="1" applyAlignment="1">
      <alignment horizontal="center" vertical="center"/>
      <protection/>
    </xf>
    <xf numFmtId="0" fontId="8" fillId="26" borderId="49" xfId="60" applyFont="1" applyFill="1" applyBorder="1" applyAlignment="1">
      <alignment horizontal="center" vertical="center"/>
      <protection/>
    </xf>
    <xf numFmtId="0" fontId="8" fillId="26" borderId="48" xfId="60" applyFont="1" applyFill="1" applyBorder="1" applyAlignment="1">
      <alignment horizontal="center" vertical="center"/>
      <protection/>
    </xf>
    <xf numFmtId="0" fontId="8" fillId="26" borderId="44" xfId="60" applyFont="1" applyFill="1" applyBorder="1" applyAlignment="1">
      <alignment horizontal="center" vertical="center"/>
      <protection/>
    </xf>
    <xf numFmtId="0" fontId="8" fillId="26" borderId="43" xfId="60" applyFont="1" applyFill="1" applyBorder="1" applyAlignment="1">
      <alignment horizontal="center" vertical="center"/>
      <protection/>
    </xf>
    <xf numFmtId="2" fontId="33" fillId="26" borderId="50" xfId="60" applyNumberFormat="1" applyFont="1" applyFill="1" applyBorder="1" applyAlignment="1">
      <alignment horizontal="center" vertical="center"/>
      <protection/>
    </xf>
    <xf numFmtId="0" fontId="33" fillId="26" borderId="30" xfId="60" applyFont="1" applyFill="1" applyBorder="1" applyAlignment="1">
      <alignment horizontal="center" vertical="center"/>
      <protection/>
    </xf>
    <xf numFmtId="0" fontId="33" fillId="26" borderId="31" xfId="60" applyFont="1" applyFill="1" applyBorder="1" applyAlignment="1">
      <alignment horizontal="center" vertical="center"/>
      <protection/>
    </xf>
    <xf numFmtId="0" fontId="33" fillId="26" borderId="32" xfId="60" applyFont="1" applyFill="1" applyBorder="1" applyAlignment="1">
      <alignment horizontal="center" vertical="center"/>
      <protection/>
    </xf>
    <xf numFmtId="0" fontId="7" fillId="25" borderId="30" xfId="60" applyFont="1" applyFill="1" applyBorder="1" applyAlignment="1">
      <alignment horizontal="center" vertical="center"/>
      <protection/>
    </xf>
    <xf numFmtId="0" fontId="7" fillId="25" borderId="32" xfId="60" applyFont="1" applyFill="1" applyBorder="1" applyAlignment="1">
      <alignment horizontal="center" vertical="center"/>
      <protection/>
    </xf>
    <xf numFmtId="0" fontId="33" fillId="26" borderId="50" xfId="60" applyFont="1" applyFill="1" applyBorder="1" applyAlignment="1">
      <alignment horizontal="center" vertical="center"/>
      <protection/>
    </xf>
    <xf numFmtId="0" fontId="8" fillId="25" borderId="47" xfId="60" applyFont="1" applyFill="1" applyBorder="1" applyAlignment="1">
      <alignment horizontal="center" vertical="center"/>
      <protection/>
    </xf>
    <xf numFmtId="0" fontId="8" fillId="25" borderId="50" xfId="60" applyFont="1" applyFill="1" applyBorder="1" applyAlignment="1">
      <alignment horizontal="center" vertical="center"/>
      <protection/>
    </xf>
    <xf numFmtId="0" fontId="33" fillId="26" borderId="47" xfId="60" applyNumberFormat="1" applyFont="1" applyFill="1" applyBorder="1" applyAlignment="1">
      <alignment horizontal="center" vertical="center"/>
      <protection/>
    </xf>
    <xf numFmtId="0" fontId="33" fillId="26" borderId="50" xfId="60" applyNumberFormat="1" applyFont="1" applyFill="1" applyBorder="1" applyAlignment="1">
      <alignment horizontal="center" vertical="center"/>
      <protection/>
    </xf>
    <xf numFmtId="0" fontId="8" fillId="0" borderId="49" xfId="60" applyFont="1" applyFill="1" applyBorder="1" applyAlignment="1">
      <alignment horizontal="left" vertical="center"/>
      <protection/>
    </xf>
    <xf numFmtId="0" fontId="8" fillId="0" borderId="51" xfId="60" applyFont="1" applyFill="1" applyBorder="1" applyAlignment="1">
      <alignment horizontal="left" vertical="center"/>
      <protection/>
    </xf>
    <xf numFmtId="0" fontId="8" fillId="0" borderId="48" xfId="60" applyFont="1" applyFill="1" applyBorder="1" applyAlignment="1">
      <alignment horizontal="left" vertical="center"/>
      <protection/>
    </xf>
    <xf numFmtId="0" fontId="8" fillId="26" borderId="49" xfId="60" applyNumberFormat="1" applyFont="1" applyFill="1" applyBorder="1" applyAlignment="1">
      <alignment horizontal="center" vertical="center"/>
      <protection/>
    </xf>
    <xf numFmtId="0" fontId="8" fillId="26" borderId="44" xfId="60" applyNumberFormat="1" applyFont="1" applyFill="1" applyBorder="1" applyAlignment="1">
      <alignment horizontal="center" vertical="center"/>
      <protection/>
    </xf>
    <xf numFmtId="0" fontId="8" fillId="26" borderId="52" xfId="60" applyNumberFormat="1" applyFont="1" applyFill="1" applyBorder="1" applyAlignment="1">
      <alignment horizontal="center" vertical="center"/>
      <protection/>
    </xf>
    <xf numFmtId="0" fontId="8" fillId="26" borderId="53" xfId="60" applyNumberFormat="1" applyFont="1" applyFill="1" applyBorder="1" applyAlignment="1">
      <alignment horizontal="center" vertical="center"/>
      <protection/>
    </xf>
    <xf numFmtId="0" fontId="8" fillId="25" borderId="54" xfId="60" applyFont="1" applyFill="1" applyBorder="1" applyAlignment="1">
      <alignment horizontal="center" vertical="center"/>
      <protection/>
    </xf>
    <xf numFmtId="0" fontId="8" fillId="25" borderId="55" xfId="60" applyFont="1" applyFill="1" applyBorder="1" applyAlignment="1">
      <alignment horizontal="center" vertical="center"/>
      <protection/>
    </xf>
    <xf numFmtId="0" fontId="8" fillId="0" borderId="49" xfId="60" applyFont="1" applyFill="1" applyBorder="1" applyAlignment="1">
      <alignment horizontal="left" vertical="center" wrapText="1"/>
      <protection/>
    </xf>
    <xf numFmtId="0" fontId="8" fillId="0" borderId="51" xfId="60" applyFont="1" applyFill="1" applyBorder="1" applyAlignment="1">
      <alignment horizontal="left" vertical="center" wrapText="1"/>
      <protection/>
    </xf>
    <xf numFmtId="0" fontId="8" fillId="0" borderId="48" xfId="60" applyFont="1" applyFill="1" applyBorder="1" applyAlignment="1">
      <alignment horizontal="left" vertical="center" wrapText="1"/>
      <protection/>
    </xf>
    <xf numFmtId="0" fontId="8" fillId="26" borderId="43" xfId="60" applyFont="1" applyFill="1" applyBorder="1" applyAlignment="1">
      <alignment horizontal="right" vertical="center"/>
      <protection/>
    </xf>
    <xf numFmtId="0" fontId="8" fillId="26" borderId="51" xfId="60" applyFont="1" applyFill="1" applyBorder="1" applyAlignment="1">
      <alignment horizontal="right" vertical="center"/>
      <protection/>
    </xf>
    <xf numFmtId="0" fontId="8" fillId="26" borderId="44" xfId="60" applyFont="1" applyFill="1" applyBorder="1" applyAlignment="1">
      <alignment horizontal="right" vertical="center"/>
      <protection/>
    </xf>
    <xf numFmtId="0" fontId="8" fillId="25" borderId="52" xfId="60" applyFont="1" applyFill="1" applyBorder="1" applyAlignment="1">
      <alignment horizontal="center" vertical="center"/>
      <protection/>
    </xf>
    <xf numFmtId="0" fontId="8" fillId="25" borderId="53" xfId="60" applyFont="1" applyFill="1" applyBorder="1" applyAlignment="1">
      <alignment horizontal="center" vertical="center"/>
      <protection/>
    </xf>
    <xf numFmtId="0" fontId="8" fillId="25" borderId="40" xfId="60" applyFont="1" applyFill="1" applyBorder="1" applyAlignment="1">
      <alignment horizontal="right" vertical="center"/>
      <protection/>
    </xf>
    <xf numFmtId="0" fontId="8" fillId="25" borderId="38" xfId="60" applyFont="1" applyFill="1" applyBorder="1" applyAlignment="1">
      <alignment horizontal="right" vertical="center"/>
      <protection/>
    </xf>
    <xf numFmtId="0" fontId="8" fillId="25" borderId="56" xfId="60" applyFont="1" applyFill="1" applyBorder="1" applyAlignment="1">
      <alignment horizontal="center" vertical="center"/>
      <protection/>
    </xf>
    <xf numFmtId="0" fontId="8" fillId="25" borderId="57" xfId="60" applyFont="1" applyFill="1" applyBorder="1" applyAlignment="1">
      <alignment horizontal="center" vertical="center"/>
      <protection/>
    </xf>
    <xf numFmtId="2" fontId="8" fillId="25" borderId="37" xfId="60" applyNumberFormat="1" applyFont="1" applyFill="1" applyBorder="1" applyAlignment="1">
      <alignment horizontal="center" vertical="center"/>
      <protection/>
    </xf>
    <xf numFmtId="2" fontId="8" fillId="25" borderId="38" xfId="60" applyNumberFormat="1" applyFont="1" applyFill="1" applyBorder="1" applyAlignment="1">
      <alignment horizontal="center" vertical="center"/>
      <protection/>
    </xf>
    <xf numFmtId="0" fontId="8" fillId="25" borderId="58" xfId="60" applyFont="1" applyFill="1" applyBorder="1" applyAlignment="1">
      <alignment horizontal="right" vertical="center"/>
      <protection/>
    </xf>
    <xf numFmtId="0" fontId="8" fillId="25" borderId="59" xfId="60" applyFont="1" applyFill="1" applyBorder="1" applyAlignment="1">
      <alignment horizontal="right" vertical="center"/>
      <protection/>
    </xf>
    <xf numFmtId="0" fontId="8" fillId="25" borderId="58" xfId="60" applyFont="1" applyFill="1" applyBorder="1" applyAlignment="1">
      <alignment horizontal="center" vertical="center"/>
      <protection/>
    </xf>
    <xf numFmtId="0" fontId="8" fillId="25" borderId="60" xfId="60" applyFont="1" applyFill="1" applyBorder="1" applyAlignment="1">
      <alignment horizontal="center" vertical="center"/>
      <protection/>
    </xf>
    <xf numFmtId="2" fontId="8" fillId="25" borderId="39" xfId="60" applyNumberFormat="1" applyFont="1" applyFill="1" applyBorder="1" applyAlignment="1">
      <alignment horizontal="center" vertical="center"/>
      <protection/>
    </xf>
    <xf numFmtId="2" fontId="8" fillId="25" borderId="41" xfId="60" applyNumberFormat="1" applyFont="1" applyFill="1" applyBorder="1" applyAlignment="1">
      <alignment horizontal="center" vertical="center"/>
      <protection/>
    </xf>
    <xf numFmtId="0" fontId="8" fillId="26" borderId="56" xfId="60" applyFont="1" applyFill="1" applyBorder="1" applyAlignment="1">
      <alignment horizontal="center" vertical="center"/>
      <protection/>
    </xf>
    <xf numFmtId="0" fontId="8" fillId="26" borderId="53" xfId="60" applyFont="1" applyFill="1" applyBorder="1" applyAlignment="1">
      <alignment horizontal="center" vertical="center"/>
      <protection/>
    </xf>
    <xf numFmtId="0" fontId="8" fillId="26" borderId="52" xfId="60" applyFont="1" applyFill="1" applyBorder="1" applyAlignment="1">
      <alignment horizontal="center" vertical="center"/>
      <protection/>
    </xf>
    <xf numFmtId="0" fontId="8" fillId="26" borderId="40" xfId="60" applyFont="1" applyFill="1" applyBorder="1" applyAlignment="1">
      <alignment horizontal="right" vertical="center"/>
      <protection/>
    </xf>
    <xf numFmtId="0" fontId="8" fillId="26" borderId="38" xfId="60" applyFont="1" applyFill="1" applyBorder="1" applyAlignment="1">
      <alignment horizontal="right" vertical="center"/>
      <protection/>
    </xf>
    <xf numFmtId="0" fontId="8" fillId="0" borderId="52" xfId="60" applyFont="1" applyFill="1" applyBorder="1" applyAlignment="1">
      <alignment horizontal="left" vertical="center"/>
      <protection/>
    </xf>
    <xf numFmtId="0" fontId="8" fillId="0" borderId="61" xfId="60" applyFont="1" applyFill="1" applyBorder="1" applyAlignment="1">
      <alignment horizontal="left" vertical="center"/>
      <protection/>
    </xf>
    <xf numFmtId="0" fontId="8" fillId="0" borderId="57" xfId="60" applyFont="1" applyFill="1" applyBorder="1" applyAlignment="1">
      <alignment horizontal="left" vertical="center"/>
      <protection/>
    </xf>
    <xf numFmtId="0" fontId="8" fillId="0" borderId="52" xfId="60" applyFont="1" applyFill="1" applyBorder="1" applyAlignment="1">
      <alignment horizontal="left" vertical="center" wrapText="1"/>
      <protection/>
    </xf>
    <xf numFmtId="0" fontId="8" fillId="0" borderId="61" xfId="60" applyFont="1" applyFill="1" applyBorder="1" applyAlignment="1">
      <alignment horizontal="left" vertical="center" wrapText="1"/>
      <protection/>
    </xf>
    <xf numFmtId="0" fontId="8" fillId="0" borderId="57" xfId="60" applyFont="1" applyFill="1" applyBorder="1" applyAlignment="1">
      <alignment horizontal="left" vertical="center" wrapText="1"/>
      <protection/>
    </xf>
    <xf numFmtId="0" fontId="8" fillId="25" borderId="56" xfId="60" applyFont="1" applyFill="1" applyBorder="1" applyAlignment="1">
      <alignment horizontal="right" vertical="center"/>
      <protection/>
    </xf>
    <xf numFmtId="0" fontId="8" fillId="25" borderId="62" xfId="60" applyFont="1" applyFill="1" applyBorder="1" applyAlignment="1">
      <alignment horizontal="right" vertical="center"/>
      <protection/>
    </xf>
    <xf numFmtId="0" fontId="8" fillId="25" borderId="63" xfId="60" applyFont="1" applyFill="1" applyBorder="1" applyAlignment="1">
      <alignment horizontal="right" vertical="center"/>
      <protection/>
    </xf>
    <xf numFmtId="0" fontId="8" fillId="25" borderId="64" xfId="60" applyFont="1" applyFill="1" applyBorder="1" applyAlignment="1">
      <alignment horizontal="right" vertical="center"/>
      <protection/>
    </xf>
    <xf numFmtId="0" fontId="7" fillId="25" borderId="30" xfId="60" applyNumberFormat="1" applyFont="1" applyFill="1" applyBorder="1" applyAlignment="1">
      <alignment horizontal="center" vertical="center"/>
      <protection/>
    </xf>
    <xf numFmtId="0" fontId="7" fillId="25" borderId="50" xfId="60" applyNumberFormat="1" applyFont="1" applyFill="1" applyBorder="1" applyAlignment="1">
      <alignment horizontal="center" vertical="center"/>
      <protection/>
    </xf>
    <xf numFmtId="0" fontId="7" fillId="25" borderId="47" xfId="60" applyNumberFormat="1" applyFont="1" applyFill="1" applyBorder="1" applyAlignment="1">
      <alignment horizontal="center" vertical="center"/>
      <protection/>
    </xf>
    <xf numFmtId="0" fontId="7" fillId="25" borderId="32" xfId="60" applyNumberFormat="1" applyFont="1" applyFill="1" applyBorder="1" applyAlignment="1">
      <alignment horizontal="center" vertical="center"/>
      <protection/>
    </xf>
    <xf numFmtId="0" fontId="5" fillId="25" borderId="47" xfId="60" applyFont="1" applyFill="1" applyBorder="1" applyAlignment="1">
      <alignment horizontal="center" vertical="center"/>
      <protection/>
    </xf>
    <xf numFmtId="0" fontId="5" fillId="25" borderId="31" xfId="60" applyFont="1" applyFill="1" applyBorder="1" applyAlignment="1">
      <alignment horizontal="center" vertical="center"/>
      <protection/>
    </xf>
    <xf numFmtId="0" fontId="5" fillId="25" borderId="50" xfId="60" applyFont="1" applyFill="1" applyBorder="1" applyAlignment="1">
      <alignment horizontal="center" vertical="center"/>
      <protection/>
    </xf>
    <xf numFmtId="0" fontId="8" fillId="25" borderId="65" xfId="60" applyFont="1" applyFill="1" applyBorder="1" applyAlignment="1">
      <alignment horizontal="center" vertical="center"/>
      <protection/>
    </xf>
    <xf numFmtId="0" fontId="5" fillId="25" borderId="30" xfId="60" applyFont="1" applyFill="1" applyBorder="1" applyAlignment="1">
      <alignment horizontal="center" vertical="center"/>
      <protection/>
    </xf>
    <xf numFmtId="0" fontId="4" fillId="25" borderId="66" xfId="60" applyFont="1" applyFill="1" applyBorder="1" applyAlignment="1">
      <alignment horizontal="center" vertical="center" textRotation="90"/>
      <protection/>
    </xf>
    <xf numFmtId="0" fontId="4" fillId="25" borderId="67" xfId="60" applyFont="1" applyFill="1" applyBorder="1" applyAlignment="1">
      <alignment horizontal="center" vertical="center" textRotation="90"/>
      <protection/>
    </xf>
    <xf numFmtId="0" fontId="4" fillId="25" borderId="68" xfId="60" applyFont="1" applyFill="1" applyBorder="1" applyAlignment="1">
      <alignment horizontal="center" vertical="center" textRotation="90"/>
      <protection/>
    </xf>
    <xf numFmtId="0" fontId="4" fillId="25" borderId="69" xfId="60" applyFont="1" applyFill="1" applyBorder="1" applyAlignment="1">
      <alignment horizontal="center" vertical="center" textRotation="90"/>
      <protection/>
    </xf>
    <xf numFmtId="0" fontId="4" fillId="25" borderId="0" xfId="60" applyFont="1" applyFill="1" applyBorder="1" applyAlignment="1">
      <alignment horizontal="center" vertical="center" textRotation="90"/>
      <protection/>
    </xf>
    <xf numFmtId="0" fontId="4" fillId="25" borderId="70" xfId="60" applyFont="1" applyFill="1" applyBorder="1" applyAlignment="1">
      <alignment horizontal="center" vertical="center" textRotation="90"/>
      <protection/>
    </xf>
    <xf numFmtId="0" fontId="4" fillId="25" borderId="71" xfId="60" applyFont="1" applyFill="1" applyBorder="1" applyAlignment="1">
      <alignment horizontal="center" vertical="center" textRotation="90"/>
      <protection/>
    </xf>
    <xf numFmtId="0" fontId="4" fillId="25" borderId="72" xfId="60" applyFont="1" applyFill="1" applyBorder="1" applyAlignment="1">
      <alignment horizontal="center" vertical="center" textRotation="90"/>
      <protection/>
    </xf>
    <xf numFmtId="0" fontId="4" fillId="25" borderId="73" xfId="60" applyFont="1" applyFill="1" applyBorder="1" applyAlignment="1">
      <alignment horizontal="center" vertical="center" textRotation="90"/>
      <protection/>
    </xf>
    <xf numFmtId="0" fontId="4" fillId="25" borderId="66" xfId="60" applyFont="1" applyFill="1" applyBorder="1" applyAlignment="1">
      <alignment horizontal="center" vertical="center"/>
      <protection/>
    </xf>
    <xf numFmtId="0" fontId="4" fillId="25" borderId="67" xfId="60" applyFont="1" applyFill="1" applyBorder="1" applyAlignment="1">
      <alignment horizontal="center" vertical="center"/>
      <protection/>
    </xf>
    <xf numFmtId="0" fontId="4" fillId="25" borderId="68" xfId="60" applyFont="1" applyFill="1" applyBorder="1" applyAlignment="1">
      <alignment horizontal="center" vertical="center"/>
      <protection/>
    </xf>
    <xf numFmtId="0" fontId="4" fillId="25" borderId="69" xfId="60" applyFont="1" applyFill="1" applyBorder="1" applyAlignment="1">
      <alignment horizontal="center" vertical="center"/>
      <protection/>
    </xf>
    <xf numFmtId="0" fontId="4" fillId="25" borderId="0" xfId="60" applyFont="1" applyFill="1" applyBorder="1" applyAlignment="1">
      <alignment horizontal="center" vertical="center"/>
      <protection/>
    </xf>
    <xf numFmtId="0" fontId="4" fillId="25" borderId="70" xfId="60" applyFont="1" applyFill="1" applyBorder="1" applyAlignment="1">
      <alignment horizontal="center" vertical="center"/>
      <protection/>
    </xf>
    <xf numFmtId="0" fontId="4" fillId="25" borderId="71" xfId="60" applyFont="1" applyFill="1" applyBorder="1" applyAlignment="1">
      <alignment horizontal="center" vertical="center"/>
      <protection/>
    </xf>
    <xf numFmtId="0" fontId="4" fillId="25" borderId="72" xfId="60" applyFont="1" applyFill="1" applyBorder="1" applyAlignment="1">
      <alignment horizontal="center" vertical="center"/>
      <protection/>
    </xf>
    <xf numFmtId="0" fontId="4" fillId="25" borderId="73" xfId="60" applyFont="1" applyFill="1" applyBorder="1" applyAlignment="1">
      <alignment horizontal="center" vertical="center"/>
      <protection/>
    </xf>
    <xf numFmtId="0" fontId="4" fillId="25" borderId="65" xfId="60" applyFont="1" applyFill="1" applyBorder="1" applyAlignment="1">
      <alignment horizontal="center" vertical="center" wrapText="1"/>
      <protection/>
    </xf>
    <xf numFmtId="0" fontId="4" fillId="25" borderId="74" xfId="60" applyFont="1" applyFill="1" applyBorder="1" applyAlignment="1">
      <alignment horizontal="center" vertical="center" wrapText="1"/>
      <protection/>
    </xf>
    <xf numFmtId="0" fontId="4" fillId="25" borderId="75" xfId="60" applyFont="1" applyFill="1" applyBorder="1" applyAlignment="1">
      <alignment horizontal="center" vertical="center" wrapText="1"/>
      <protection/>
    </xf>
    <xf numFmtId="0" fontId="5" fillId="25" borderId="72" xfId="60" applyFont="1" applyFill="1" applyBorder="1" applyAlignment="1">
      <alignment horizontal="center" vertical="center"/>
      <protection/>
    </xf>
    <xf numFmtId="0" fontId="4" fillId="25" borderId="76" xfId="60" applyFont="1" applyFill="1" applyBorder="1" applyAlignment="1">
      <alignment horizontal="center" vertical="center" textRotation="90"/>
      <protection/>
    </xf>
    <xf numFmtId="0" fontId="4" fillId="25" borderId="77" xfId="60" applyFont="1" applyFill="1" applyBorder="1" applyAlignment="1">
      <alignment horizontal="center" vertical="center" textRotation="90"/>
      <protection/>
    </xf>
    <xf numFmtId="0" fontId="4" fillId="25" borderId="45" xfId="60" applyFont="1" applyFill="1" applyBorder="1" applyAlignment="1">
      <alignment horizontal="center" vertical="center"/>
      <protection/>
    </xf>
    <xf numFmtId="0" fontId="4" fillId="25" borderId="74" xfId="60" applyFont="1" applyFill="1" applyBorder="1" applyAlignment="1">
      <alignment horizontal="center" vertical="center"/>
      <protection/>
    </xf>
    <xf numFmtId="0" fontId="4" fillId="25" borderId="46" xfId="60" applyFont="1" applyFill="1" applyBorder="1" applyAlignment="1">
      <alignment horizontal="center" vertical="center"/>
      <protection/>
    </xf>
    <xf numFmtId="0" fontId="4" fillId="25" borderId="0" xfId="60" applyFont="1" applyFill="1" applyBorder="1" applyAlignment="1">
      <alignment horizontal="center"/>
      <protection/>
    </xf>
    <xf numFmtId="0" fontId="4" fillId="25" borderId="65" xfId="60" applyFont="1" applyFill="1" applyBorder="1" applyAlignment="1">
      <alignment horizontal="center" vertical="center" textRotation="90" wrapText="1"/>
      <protection/>
    </xf>
    <xf numFmtId="0" fontId="4" fillId="25" borderId="46" xfId="60" applyFont="1" applyFill="1" applyBorder="1" applyAlignment="1">
      <alignment horizontal="center" vertical="center" textRotation="90" wrapText="1"/>
      <protection/>
    </xf>
    <xf numFmtId="0" fontId="4" fillId="25" borderId="45" xfId="60" applyFont="1" applyFill="1" applyBorder="1" applyAlignment="1">
      <alignment horizontal="center" vertical="center" textRotation="90" wrapText="1"/>
      <protection/>
    </xf>
    <xf numFmtId="0" fontId="4" fillId="25" borderId="74" xfId="60" applyFont="1" applyFill="1" applyBorder="1" applyAlignment="1">
      <alignment horizontal="center" vertical="center" textRotation="90" wrapText="1"/>
      <protection/>
    </xf>
    <xf numFmtId="0" fontId="4" fillId="25" borderId="75" xfId="60" applyFont="1" applyFill="1" applyBorder="1" applyAlignment="1">
      <alignment horizontal="center" vertical="center" textRotation="90" wrapText="1"/>
      <protection/>
    </xf>
    <xf numFmtId="0" fontId="10" fillId="25" borderId="0" xfId="60" applyFont="1" applyFill="1" applyBorder="1" applyAlignment="1">
      <alignment horizontal="left"/>
      <protection/>
    </xf>
    <xf numFmtId="0" fontId="4" fillId="25" borderId="0" xfId="60" applyFont="1" applyFill="1" applyAlignment="1">
      <alignment horizontal="left" vertical="top"/>
      <protection/>
    </xf>
    <xf numFmtId="0" fontId="3" fillId="25" borderId="0" xfId="60" applyFont="1" applyFill="1" applyBorder="1" applyAlignment="1">
      <alignment horizontal="left" vertical="top"/>
      <protection/>
    </xf>
    <xf numFmtId="0" fontId="4" fillId="25" borderId="0" xfId="60" applyFont="1" applyFill="1" applyBorder="1" applyAlignment="1">
      <alignment horizontal="left" vertical="top"/>
      <protection/>
    </xf>
    <xf numFmtId="0" fontId="5" fillId="25" borderId="37" xfId="60" applyFont="1" applyFill="1" applyBorder="1" applyAlignment="1">
      <alignment horizontal="center" vertical="center"/>
      <protection/>
    </xf>
    <xf numFmtId="0" fontId="5" fillId="25" borderId="38" xfId="60" applyFont="1" applyFill="1" applyBorder="1" applyAlignment="1">
      <alignment horizontal="center" vertical="center"/>
      <protection/>
    </xf>
    <xf numFmtId="0" fontId="4" fillId="25" borderId="46" xfId="60" applyFont="1" applyFill="1" applyBorder="1" applyAlignment="1">
      <alignment horizontal="center" vertical="center" wrapText="1"/>
      <protection/>
    </xf>
    <xf numFmtId="0" fontId="4" fillId="25" borderId="39" xfId="60" applyFont="1" applyFill="1" applyBorder="1" applyAlignment="1">
      <alignment horizontal="center" vertical="center"/>
      <protection/>
    </xf>
    <xf numFmtId="0" fontId="4" fillId="25" borderId="40" xfId="60" applyFont="1" applyFill="1" applyBorder="1" applyAlignment="1">
      <alignment horizontal="center" vertical="center"/>
      <protection/>
    </xf>
    <xf numFmtId="0" fontId="4" fillId="25" borderId="38" xfId="60" applyFont="1" applyFill="1" applyBorder="1" applyAlignment="1">
      <alignment horizontal="center" vertical="center"/>
      <protection/>
    </xf>
    <xf numFmtId="0" fontId="4" fillId="25" borderId="41" xfId="60" applyFont="1" applyFill="1" applyBorder="1" applyAlignment="1">
      <alignment horizontal="center" vertical="center"/>
      <protection/>
    </xf>
    <xf numFmtId="0" fontId="4" fillId="25" borderId="43" xfId="60" applyFont="1" applyFill="1" applyBorder="1" applyAlignment="1">
      <alignment horizontal="center" vertical="center"/>
      <protection/>
    </xf>
    <xf numFmtId="0" fontId="4" fillId="25" borderId="51" xfId="60" applyFont="1" applyFill="1" applyBorder="1" applyAlignment="1">
      <alignment horizontal="center" vertical="center"/>
      <protection/>
    </xf>
    <xf numFmtId="0" fontId="4" fillId="25" borderId="44" xfId="60" applyFont="1" applyFill="1" applyBorder="1" applyAlignment="1">
      <alignment horizontal="center" vertical="center"/>
      <protection/>
    </xf>
    <xf numFmtId="0" fontId="4" fillId="25" borderId="75" xfId="60" applyFont="1" applyFill="1" applyBorder="1" applyAlignment="1">
      <alignment horizontal="center" vertical="center"/>
      <protection/>
    </xf>
    <xf numFmtId="0" fontId="4" fillId="25" borderId="66" xfId="60" applyFont="1" applyFill="1" applyBorder="1" applyAlignment="1">
      <alignment horizontal="center" vertical="center" textRotation="90" wrapText="1"/>
      <protection/>
    </xf>
    <xf numFmtId="0" fontId="4" fillId="25" borderId="78" xfId="60" applyFont="1" applyFill="1" applyBorder="1" applyAlignment="1">
      <alignment horizontal="center" vertical="center" textRotation="90" wrapText="1"/>
      <protection/>
    </xf>
    <xf numFmtId="0" fontId="4" fillId="25" borderId="69" xfId="60" applyFont="1" applyFill="1" applyBorder="1" applyAlignment="1">
      <alignment horizontal="center" vertical="center" textRotation="90" wrapText="1"/>
      <protection/>
    </xf>
    <xf numFmtId="0" fontId="4" fillId="25" borderId="79" xfId="60" applyFont="1" applyFill="1" applyBorder="1" applyAlignment="1">
      <alignment horizontal="center" vertical="center" textRotation="90" wrapText="1"/>
      <protection/>
    </xf>
    <xf numFmtId="0" fontId="4" fillId="25" borderId="71" xfId="60" applyFont="1" applyFill="1" applyBorder="1" applyAlignment="1">
      <alignment horizontal="center" vertical="center" textRotation="90" wrapText="1"/>
      <protection/>
    </xf>
    <xf numFmtId="0" fontId="4" fillId="25" borderId="55" xfId="60" applyFont="1" applyFill="1" applyBorder="1" applyAlignment="1">
      <alignment horizontal="center" vertical="center" textRotation="90" wrapText="1"/>
      <protection/>
    </xf>
    <xf numFmtId="0" fontId="5" fillId="25" borderId="32" xfId="60" applyFont="1" applyFill="1" applyBorder="1" applyAlignment="1">
      <alignment horizontal="center" vertical="center"/>
      <protection/>
    </xf>
    <xf numFmtId="0" fontId="4" fillId="25" borderId="48" xfId="60" applyFont="1" applyFill="1" applyBorder="1" applyAlignment="1">
      <alignment horizontal="center" vertical="center"/>
      <protection/>
    </xf>
    <xf numFmtId="0" fontId="4" fillId="25" borderId="80" xfId="60" applyFont="1" applyFill="1" applyBorder="1" applyAlignment="1">
      <alignment horizontal="center" vertical="center" textRotation="90" wrapText="1"/>
      <protection/>
    </xf>
    <xf numFmtId="0" fontId="4" fillId="25" borderId="81" xfId="60" applyFont="1" applyFill="1" applyBorder="1" applyAlignment="1">
      <alignment horizontal="center" vertical="center" textRotation="90" wrapText="1"/>
      <protection/>
    </xf>
    <xf numFmtId="0" fontId="4" fillId="25" borderId="82" xfId="60" applyFont="1" applyFill="1" applyBorder="1" applyAlignment="1">
      <alignment horizontal="center" vertical="center" textRotation="90" wrapText="1"/>
      <protection/>
    </xf>
    <xf numFmtId="0" fontId="4" fillId="25" borderId="83" xfId="60" applyFont="1" applyFill="1" applyBorder="1" applyAlignment="1">
      <alignment horizontal="center" vertical="center" textRotation="90" wrapText="1"/>
      <protection/>
    </xf>
    <xf numFmtId="0" fontId="4" fillId="25" borderId="84" xfId="60" applyFont="1" applyFill="1" applyBorder="1" applyAlignment="1">
      <alignment horizontal="center" vertical="center" textRotation="90" wrapText="1"/>
      <protection/>
    </xf>
    <xf numFmtId="0" fontId="4" fillId="25" borderId="85" xfId="60" applyFont="1" applyFill="1" applyBorder="1" applyAlignment="1">
      <alignment horizontal="center" vertical="center" textRotation="90" wrapText="1"/>
      <protection/>
    </xf>
    <xf numFmtId="0" fontId="4" fillId="25" borderId="86" xfId="60" applyFont="1" applyFill="1" applyBorder="1" applyAlignment="1">
      <alignment horizontal="center" vertical="center" textRotation="90" wrapText="1"/>
      <protection/>
    </xf>
    <xf numFmtId="0" fontId="4" fillId="25" borderId="0" xfId="60" applyFont="1" applyFill="1" applyBorder="1" applyAlignment="1">
      <alignment horizontal="center" vertical="center" textRotation="90" wrapText="1"/>
      <protection/>
    </xf>
    <xf numFmtId="0" fontId="4" fillId="25" borderId="54" xfId="60" applyFont="1" applyFill="1" applyBorder="1" applyAlignment="1">
      <alignment horizontal="center" vertical="center" textRotation="90" wrapText="1"/>
      <protection/>
    </xf>
    <xf numFmtId="0" fontId="4" fillId="25" borderId="72" xfId="60" applyFont="1" applyFill="1" applyBorder="1" applyAlignment="1">
      <alignment horizontal="center" vertical="center" textRotation="90" wrapText="1"/>
      <protection/>
    </xf>
    <xf numFmtId="0" fontId="4" fillId="25" borderId="87" xfId="60" applyFont="1" applyFill="1" applyBorder="1" applyAlignment="1">
      <alignment horizontal="center" vertical="center" textRotation="90" wrapText="1"/>
      <protection/>
    </xf>
    <xf numFmtId="0" fontId="4" fillId="25" borderId="49" xfId="60" applyFont="1" applyFill="1" applyBorder="1" applyAlignment="1">
      <alignment horizontal="left" vertical="center" wrapText="1"/>
      <protection/>
    </xf>
    <xf numFmtId="0" fontId="4" fillId="25" borderId="51" xfId="60" applyFont="1" applyFill="1" applyBorder="1" applyAlignment="1">
      <alignment horizontal="left" vertical="center" wrapText="1"/>
      <protection/>
    </xf>
    <xf numFmtId="0" fontId="4" fillId="25" borderId="44" xfId="60" applyFont="1" applyFill="1" applyBorder="1" applyAlignment="1">
      <alignment horizontal="left" vertical="center" wrapText="1"/>
      <protection/>
    </xf>
    <xf numFmtId="0" fontId="4" fillId="25" borderId="37" xfId="60" applyFont="1" applyFill="1" applyBorder="1" applyAlignment="1">
      <alignment horizontal="left" vertical="center" wrapText="1"/>
      <protection/>
    </xf>
    <xf numFmtId="0" fontId="4" fillId="25" borderId="40" xfId="60" applyFont="1" applyFill="1" applyBorder="1" applyAlignment="1">
      <alignment horizontal="left" vertical="center" wrapText="1"/>
      <protection/>
    </xf>
    <xf numFmtId="0" fontId="4" fillId="25" borderId="38" xfId="60" applyFont="1" applyFill="1" applyBorder="1" applyAlignment="1">
      <alignment horizontal="left" vertical="center" wrapText="1"/>
      <protection/>
    </xf>
    <xf numFmtId="0" fontId="4" fillId="25" borderId="83" xfId="60" applyFont="1" applyFill="1" applyBorder="1" applyAlignment="1">
      <alignment horizontal="center" vertical="center"/>
      <protection/>
    </xf>
    <xf numFmtId="0" fontId="4" fillId="25" borderId="88" xfId="60" applyFont="1" applyFill="1" applyBorder="1" applyAlignment="1">
      <alignment horizontal="center" vertical="center"/>
      <protection/>
    </xf>
    <xf numFmtId="0" fontId="4" fillId="25" borderId="54" xfId="60" applyFont="1" applyFill="1" applyBorder="1" applyAlignment="1">
      <alignment horizontal="center" vertical="center"/>
      <protection/>
    </xf>
    <xf numFmtId="0" fontId="3" fillId="25" borderId="83" xfId="60" applyFont="1" applyFill="1" applyBorder="1" applyAlignment="1">
      <alignment horizontal="center" vertical="center"/>
      <protection/>
    </xf>
    <xf numFmtId="0" fontId="3" fillId="25" borderId="84" xfId="60" applyFont="1" applyFill="1" applyBorder="1" applyAlignment="1">
      <alignment horizontal="center" vertical="center"/>
      <protection/>
    </xf>
    <xf numFmtId="0" fontId="3" fillId="25" borderId="85" xfId="60" applyFont="1" applyFill="1" applyBorder="1" applyAlignment="1">
      <alignment horizontal="center" vertical="center"/>
      <protection/>
    </xf>
    <xf numFmtId="0" fontId="3" fillId="25" borderId="54" xfId="60" applyFont="1" applyFill="1" applyBorder="1" applyAlignment="1">
      <alignment horizontal="center" vertical="center"/>
      <protection/>
    </xf>
    <xf numFmtId="0" fontId="3" fillId="25" borderId="72" xfId="60" applyFont="1" applyFill="1" applyBorder="1" applyAlignment="1">
      <alignment horizontal="center" vertical="center"/>
      <protection/>
    </xf>
    <xf numFmtId="0" fontId="3" fillId="25" borderId="55" xfId="60" applyFont="1" applyFill="1" applyBorder="1" applyAlignment="1">
      <alignment horizontal="center" vertical="center"/>
      <protection/>
    </xf>
    <xf numFmtId="0" fontId="5" fillId="25" borderId="39" xfId="60" applyFont="1" applyFill="1" applyBorder="1" applyAlignment="1">
      <alignment horizontal="center" vertical="center" wrapText="1"/>
      <protection/>
    </xf>
    <xf numFmtId="0" fontId="5" fillId="25" borderId="40" xfId="60" applyFont="1" applyFill="1" applyBorder="1" applyAlignment="1">
      <alignment horizontal="center" vertical="center" wrapText="1"/>
      <protection/>
    </xf>
    <xf numFmtId="0" fontId="5" fillId="25" borderId="38" xfId="60" applyFont="1" applyFill="1" applyBorder="1" applyAlignment="1">
      <alignment horizontal="center" vertical="center" wrapText="1"/>
      <protection/>
    </xf>
    <xf numFmtId="0" fontId="4" fillId="25" borderId="39" xfId="60" applyFont="1" applyFill="1" applyBorder="1" applyAlignment="1">
      <alignment horizontal="center" vertical="center" wrapText="1"/>
      <protection/>
    </xf>
    <xf numFmtId="0" fontId="4" fillId="25" borderId="40" xfId="60" applyFont="1" applyFill="1" applyBorder="1" applyAlignment="1">
      <alignment horizontal="center" vertical="center" wrapText="1"/>
      <protection/>
    </xf>
    <xf numFmtId="0" fontId="4" fillId="25" borderId="38" xfId="60" applyFont="1" applyFill="1" applyBorder="1" applyAlignment="1">
      <alignment horizontal="center" vertical="center" wrapText="1"/>
      <protection/>
    </xf>
    <xf numFmtId="0" fontId="4" fillId="25" borderId="89" xfId="60" applyFont="1" applyFill="1" applyBorder="1" applyAlignment="1">
      <alignment horizontal="center" vertical="center"/>
      <protection/>
    </xf>
    <xf numFmtId="0" fontId="4" fillId="25" borderId="37" xfId="60" applyFont="1" applyFill="1" applyBorder="1" applyAlignment="1">
      <alignment horizontal="center" vertical="center" wrapText="1"/>
      <protection/>
    </xf>
    <xf numFmtId="0" fontId="4" fillId="25" borderId="90" xfId="60" applyFont="1" applyFill="1" applyBorder="1" applyAlignment="1">
      <alignment horizontal="left" vertical="center" wrapText="1"/>
      <protection/>
    </xf>
    <xf numFmtId="0" fontId="4" fillId="25" borderId="91" xfId="60" applyFont="1" applyFill="1" applyBorder="1" applyAlignment="1">
      <alignment horizontal="left" vertical="center" wrapText="1"/>
      <protection/>
    </xf>
    <xf numFmtId="0" fontId="4" fillId="25" borderId="92" xfId="60" applyFont="1" applyFill="1" applyBorder="1" applyAlignment="1">
      <alignment horizontal="left" vertical="center" wrapText="1"/>
      <protection/>
    </xf>
    <xf numFmtId="0" fontId="4" fillId="25" borderId="87" xfId="60" applyFont="1" applyFill="1" applyBorder="1" applyAlignment="1">
      <alignment horizontal="left" vertical="center" wrapText="1"/>
      <protection/>
    </xf>
    <xf numFmtId="0" fontId="4" fillId="25" borderId="84" xfId="60" applyFont="1" applyFill="1" applyBorder="1" applyAlignment="1">
      <alignment horizontal="left" vertical="center" wrapText="1"/>
      <protection/>
    </xf>
    <xf numFmtId="0" fontId="4" fillId="25" borderId="85" xfId="60" applyFont="1" applyFill="1" applyBorder="1" applyAlignment="1">
      <alignment horizontal="left" vertical="center" wrapText="1"/>
      <protection/>
    </xf>
    <xf numFmtId="0" fontId="4" fillId="25" borderId="71" xfId="60" applyFont="1" applyFill="1" applyBorder="1" applyAlignment="1">
      <alignment horizontal="left" vertical="center" wrapText="1"/>
      <protection/>
    </xf>
    <xf numFmtId="0" fontId="4" fillId="25" borderId="72" xfId="60" applyFont="1" applyFill="1" applyBorder="1" applyAlignment="1">
      <alignment horizontal="left" vertical="center" wrapText="1"/>
      <protection/>
    </xf>
    <xf numFmtId="0" fontId="4" fillId="25" borderId="55" xfId="60" applyFont="1" applyFill="1" applyBorder="1" applyAlignment="1">
      <alignment horizontal="left" vertical="center" wrapText="1"/>
      <protection/>
    </xf>
    <xf numFmtId="0" fontId="5" fillId="25" borderId="37" xfId="60" applyFont="1" applyFill="1" applyBorder="1" applyAlignment="1">
      <alignment horizontal="center" vertical="center" wrapText="1"/>
      <protection/>
    </xf>
    <xf numFmtId="0" fontId="4" fillId="25" borderId="0" xfId="60" applyFont="1" applyFill="1" applyBorder="1" applyAlignment="1">
      <alignment horizontal="center" vertical="center"/>
      <protection/>
    </xf>
    <xf numFmtId="0" fontId="4" fillId="25" borderId="90" xfId="60" applyFont="1" applyFill="1" applyBorder="1" applyAlignment="1">
      <alignment horizontal="center" vertical="center"/>
      <protection/>
    </xf>
    <xf numFmtId="0" fontId="4" fillId="25" borderId="92" xfId="60" applyFont="1" applyFill="1" applyBorder="1" applyAlignment="1">
      <alignment horizontal="center" vertical="center"/>
      <protection/>
    </xf>
    <xf numFmtId="0" fontId="4" fillId="25" borderId="89" xfId="60" applyFont="1" applyFill="1" applyBorder="1" applyAlignment="1">
      <alignment horizontal="left" vertical="center" wrapText="1"/>
      <protection/>
    </xf>
    <xf numFmtId="0" fontId="4" fillId="25" borderId="45" xfId="60" applyFont="1" applyFill="1" applyBorder="1" applyAlignment="1">
      <alignment horizontal="center" vertical="center" wrapText="1"/>
      <protection/>
    </xf>
    <xf numFmtId="0" fontId="5" fillId="25" borderId="43" xfId="60" applyFont="1" applyFill="1" applyBorder="1" applyAlignment="1">
      <alignment horizontal="center" vertical="center" wrapText="1"/>
      <protection/>
    </xf>
    <xf numFmtId="0" fontId="5" fillId="25" borderId="44" xfId="60" applyFont="1" applyFill="1" applyBorder="1" applyAlignment="1">
      <alignment horizontal="center" vertical="center" wrapText="1"/>
      <protection/>
    </xf>
    <xf numFmtId="0" fontId="4" fillId="25" borderId="83" xfId="60" applyFont="1" applyFill="1" applyBorder="1" applyAlignment="1">
      <alignment horizontal="center" textRotation="90" wrapText="1"/>
      <protection/>
    </xf>
    <xf numFmtId="0" fontId="4" fillId="25" borderId="85" xfId="60" applyFont="1" applyFill="1" applyBorder="1" applyAlignment="1">
      <alignment horizontal="center" textRotation="90" wrapText="1"/>
      <protection/>
    </xf>
    <xf numFmtId="0" fontId="4" fillId="25" borderId="86" xfId="60" applyFont="1" applyFill="1" applyBorder="1" applyAlignment="1">
      <alignment horizontal="center" textRotation="90" wrapText="1"/>
      <protection/>
    </xf>
    <xf numFmtId="0" fontId="4" fillId="25" borderId="79" xfId="60" applyFont="1" applyFill="1" applyBorder="1" applyAlignment="1">
      <alignment horizontal="center" textRotation="90" wrapText="1"/>
      <protection/>
    </xf>
    <xf numFmtId="0" fontId="4" fillId="25" borderId="54" xfId="60" applyFont="1" applyFill="1" applyBorder="1" applyAlignment="1">
      <alignment horizontal="center" textRotation="90" wrapText="1"/>
      <protection/>
    </xf>
    <xf numFmtId="0" fontId="4" fillId="25" borderId="55" xfId="60" applyFont="1" applyFill="1" applyBorder="1" applyAlignment="1">
      <alignment horizontal="center" textRotation="90" wrapText="1"/>
      <protection/>
    </xf>
    <xf numFmtId="0" fontId="8" fillId="25" borderId="65" xfId="60" applyNumberFormat="1" applyFont="1" applyFill="1" applyBorder="1" applyAlignment="1">
      <alignment horizontal="center" vertical="center"/>
      <protection/>
    </xf>
    <xf numFmtId="0" fontId="8" fillId="25" borderId="46" xfId="60" applyNumberFormat="1" applyFont="1" applyFill="1" applyBorder="1" applyAlignment="1">
      <alignment horizontal="center" vertical="center"/>
      <protection/>
    </xf>
    <xf numFmtId="0" fontId="8" fillId="25" borderId="63" xfId="60" applyFont="1" applyFill="1" applyBorder="1" applyAlignment="1">
      <alignment horizontal="center" vertical="center"/>
      <protection/>
    </xf>
    <xf numFmtId="0" fontId="8" fillId="25" borderId="93" xfId="60" applyFont="1" applyFill="1" applyBorder="1" applyAlignment="1">
      <alignment horizontal="center" vertical="center"/>
      <protection/>
    </xf>
    <xf numFmtId="2" fontId="8" fillId="25" borderId="65" xfId="60" applyNumberFormat="1" applyFont="1" applyFill="1" applyBorder="1" applyAlignment="1">
      <alignment horizontal="center" vertical="center"/>
      <protection/>
    </xf>
    <xf numFmtId="2" fontId="8" fillId="25" borderId="75" xfId="60" applyNumberFormat="1" applyFont="1" applyFill="1" applyBorder="1" applyAlignment="1">
      <alignment horizontal="center" vertical="center"/>
      <protection/>
    </xf>
    <xf numFmtId="0" fontId="5" fillId="25" borderId="49" xfId="60" applyFont="1" applyFill="1" applyBorder="1" applyAlignment="1">
      <alignment horizontal="center" vertical="center" wrapText="1"/>
      <protection/>
    </xf>
    <xf numFmtId="0" fontId="4" fillId="25" borderId="88" xfId="60" applyFont="1" applyFill="1" applyBorder="1" applyAlignment="1">
      <alignment horizontal="center" vertical="center" textRotation="90" wrapText="1"/>
      <protection/>
    </xf>
    <xf numFmtId="0" fontId="4" fillId="25" borderId="70" xfId="60" applyFont="1" applyFill="1" applyBorder="1" applyAlignment="1">
      <alignment horizontal="center" vertical="center" textRotation="90" wrapText="1"/>
      <protection/>
    </xf>
    <xf numFmtId="0" fontId="4" fillId="25" borderId="73" xfId="60" applyFont="1" applyFill="1" applyBorder="1" applyAlignment="1">
      <alignment horizontal="center" vertical="center" textRotation="90" wrapText="1"/>
      <protection/>
    </xf>
    <xf numFmtId="2" fontId="8" fillId="25" borderId="46" xfId="60" applyNumberFormat="1" applyFont="1" applyFill="1" applyBorder="1" applyAlignment="1">
      <alignment horizontal="center" vertical="center"/>
      <protection/>
    </xf>
    <xf numFmtId="0" fontId="8" fillId="25" borderId="75" xfId="60" applyFont="1" applyFill="1" applyBorder="1" applyAlignment="1">
      <alignment horizontal="center" vertical="center"/>
      <protection/>
    </xf>
    <xf numFmtId="0" fontId="7" fillId="25" borderId="30" xfId="60" applyFont="1" applyFill="1" applyBorder="1" applyAlignment="1">
      <alignment horizontal="left" vertical="center"/>
      <protection/>
    </xf>
    <xf numFmtId="0" fontId="7" fillId="25" borderId="31" xfId="60" applyFont="1" applyFill="1" applyBorder="1" applyAlignment="1">
      <alignment horizontal="left" vertical="center"/>
      <protection/>
    </xf>
    <xf numFmtId="0" fontId="7" fillId="25" borderId="32" xfId="60" applyFont="1" applyFill="1" applyBorder="1" applyAlignment="1">
      <alignment horizontal="left" vertical="center"/>
      <protection/>
    </xf>
    <xf numFmtId="0" fontId="7" fillId="25" borderId="31" xfId="60" applyNumberFormat="1" applyFont="1" applyFill="1" applyBorder="1" applyAlignment="1">
      <alignment horizontal="center" vertical="center"/>
      <protection/>
    </xf>
    <xf numFmtId="0" fontId="7" fillId="25" borderId="50" xfId="60" applyFont="1" applyFill="1" applyBorder="1" applyAlignment="1">
      <alignment horizontal="center" vertical="center"/>
      <protection/>
    </xf>
    <xf numFmtId="0" fontId="33" fillId="26" borderId="47" xfId="60" applyFont="1" applyFill="1" applyBorder="1" applyAlignment="1">
      <alignment horizontal="center" vertical="center"/>
      <protection/>
    </xf>
    <xf numFmtId="0" fontId="33" fillId="26" borderId="30" xfId="60" applyNumberFormat="1" applyFont="1" applyFill="1" applyBorder="1" applyAlignment="1">
      <alignment horizontal="center" vertical="center"/>
      <protection/>
    </xf>
    <xf numFmtId="0" fontId="8" fillId="26" borderId="94" xfId="60" applyFont="1" applyFill="1" applyBorder="1" applyAlignment="1">
      <alignment horizontal="right" vertical="center"/>
      <protection/>
    </xf>
    <xf numFmtId="0" fontId="8" fillId="0" borderId="95" xfId="60" applyFont="1" applyFill="1" applyBorder="1" applyAlignment="1">
      <alignment horizontal="left" vertical="center" wrapText="1"/>
      <protection/>
    </xf>
    <xf numFmtId="0" fontId="8" fillId="0" borderId="96" xfId="60" applyFont="1" applyFill="1" applyBorder="1" applyAlignment="1">
      <alignment horizontal="left" vertical="center" wrapText="1"/>
      <protection/>
    </xf>
    <xf numFmtId="0" fontId="8" fillId="0" borderId="97" xfId="60" applyFont="1" applyFill="1" applyBorder="1" applyAlignment="1">
      <alignment horizontal="left" vertical="center" wrapText="1"/>
      <protection/>
    </xf>
    <xf numFmtId="0" fontId="8" fillId="0" borderId="65" xfId="60" applyFont="1" applyFill="1" applyBorder="1" applyAlignment="1">
      <alignment horizontal="left" vertical="center"/>
      <protection/>
    </xf>
    <xf numFmtId="0" fontId="8" fillId="0" borderId="74" xfId="60" applyFont="1" applyFill="1" applyBorder="1" applyAlignment="1">
      <alignment horizontal="left" vertical="center"/>
      <protection/>
    </xf>
    <xf numFmtId="0" fontId="8" fillId="0" borderId="75" xfId="60" applyFont="1" applyFill="1" applyBorder="1" applyAlignment="1">
      <alignment horizontal="left" vertical="center"/>
      <protection/>
    </xf>
    <xf numFmtId="0" fontId="8" fillId="0" borderId="98" xfId="60" applyFont="1" applyFill="1" applyBorder="1" applyAlignment="1">
      <alignment horizontal="left" vertical="center" wrapText="1"/>
      <protection/>
    </xf>
    <xf numFmtId="0" fontId="8" fillId="0" borderId="99" xfId="60" applyFont="1" applyFill="1" applyBorder="1" applyAlignment="1">
      <alignment horizontal="left" vertical="center" wrapText="1"/>
      <protection/>
    </xf>
    <xf numFmtId="0" fontId="8" fillId="0" borderId="100" xfId="60" applyFont="1" applyFill="1" applyBorder="1" applyAlignment="1">
      <alignment horizontal="left" vertical="center" wrapText="1"/>
      <protection/>
    </xf>
    <xf numFmtId="0" fontId="8" fillId="0" borderId="101" xfId="60" applyFont="1" applyFill="1" applyBorder="1" applyAlignment="1">
      <alignment horizontal="left" vertical="center" wrapText="1"/>
      <protection/>
    </xf>
    <xf numFmtId="0" fontId="8" fillId="0" borderId="102" xfId="60" applyFont="1" applyFill="1" applyBorder="1" applyAlignment="1">
      <alignment horizontal="left" vertical="center" wrapText="1"/>
      <protection/>
    </xf>
    <xf numFmtId="0" fontId="8" fillId="0" borderId="103" xfId="60" applyFont="1" applyFill="1" applyBorder="1" applyAlignment="1">
      <alignment horizontal="left" vertical="center" wrapText="1"/>
      <protection/>
    </xf>
    <xf numFmtId="0" fontId="5" fillId="25" borderId="49" xfId="60" applyFont="1" applyFill="1" applyBorder="1" applyAlignment="1">
      <alignment horizontal="center" vertical="center"/>
      <protection/>
    </xf>
    <xf numFmtId="0" fontId="5" fillId="25" borderId="44" xfId="60" applyFont="1" applyFill="1" applyBorder="1" applyAlignment="1">
      <alignment horizontal="center" vertical="center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- Акцент5 2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_Магістр ПО 05.12 xls" xfId="57"/>
    <cellStyle name="Обычный 3" xfId="58"/>
    <cellStyle name="Обычный 4" xfId="59"/>
    <cellStyle name="Обычный_навчалльний план Енергетика 3-0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32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10"/>
      </font>
    </dxf>
    <dxf>
      <font>
        <b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color indexed="9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Downloads\&#1048;&#1088;&#1080;&#1085;&#1072;\A_&#1056;&#1072;&#1073;&#1086;&#1090;&#1072;\&#1058;&#1080;&#1087;&#1086;&#1074;&#1110;%20&#1087;&#1083;&#1072;&#1085;&#1080;\&#1060;&#1060;&#1052;&#1058;&#1054;\&#1048;&#1088;&#1080;&#1085;&#1072;\A_&#1056;&#1072;&#1073;&#1086;&#1090;&#1072;\&#1056;&#1086;&#1073;&#1086;&#1095;&#1110;%20&#1087;&#1083;&#1072;&#1085;&#1080;\I&#1057;&#1055;&#1050;&#1054;\2015-2016\&#1044;&#1077;&#1085;&#1085;&#1077;\1%20&#1082;&#1091;&#1088;&#1089;\&#1087;&#1083;&#1072;&#1085;_&#1084;&#1072;&#1075;&#1080;&#1089;&#1090;&#108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Downloads\&#1048;&#1088;&#1080;&#1085;&#1072;\A_&#1056;&#1072;&#1073;&#1086;&#1090;&#1072;\&#1058;&#1080;&#1087;&#1086;&#1074;&#1110;%20&#1087;&#1083;&#1072;&#1085;&#1080;\&#1060;&#1060;&#1052;&#1058;&#1054;\&#1048;&#1088;&#1080;&#1085;&#1072;\A_&#1056;&#1072;&#1073;&#1086;&#1090;&#1072;\&#1056;&#1086;&#1073;&#1086;&#1095;&#1110;%20&#1087;&#1083;&#1072;&#1085;&#1080;\I&#1055;&#1055;&#1054;&#1052;\2014-2015\&#1044;&#1045;&#1053;&#1053;&#1045;\&#1087;&#1083;&#1072;&#1085;_&#1084;&#1072;&#1075;&#1080;&#1089;&#1090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гістри ППО"/>
      <sheetName val="робочий денне"/>
    </sheetNames>
    <sheetDataSet>
      <sheetData sheetId="0">
        <row r="1">
          <cell r="A1" t="str">
            <v>"Затверджую"</v>
          </cell>
          <cell r="AP1" t="str">
            <v>ЗАТВЕРДЖЕНОНаказ Міністерстваосвіти і науки,молоді та спорту України29 березня 2012 року №384                               Форма № Н-3.01</v>
          </cell>
        </row>
        <row r="2">
          <cell r="A2" t="str">
            <v>Ректор БДПУ </v>
          </cell>
        </row>
        <row r="3">
          <cell r="A3" t="str">
            <v>_________________ Зарва В.А.</v>
          </cell>
          <cell r="O3" t="str">
            <v>МІНІСТЕРСТВО ОСВІТИ І НАУКИ, МОЛОДІ ТА СПОРТУ УКРАЇНИ</v>
          </cell>
        </row>
        <row r="4">
          <cell r="A4" t="str">
            <v>"_____" _________________2012 року</v>
          </cell>
          <cell r="P4" t="str">
            <v>БЕРДЯНСЬКИЙ   ДЕРЖАВНИЙ   ПЕДАГОГІЧНИЙ   УНИВЕРСИТЕТ </v>
          </cell>
        </row>
        <row r="6">
          <cell r="M6" t="str">
            <v>Н А В Ч А Л Ь Н И Й   П Л А Н </v>
          </cell>
        </row>
        <row r="7">
          <cell r="D7" t="str">
            <v>Підготовки магістрів з галузі знань:     0101 ПЕДАГОГІЧНА ОСВІТА</v>
          </cell>
          <cell r="AJ7" t="str">
            <v>Кваліфікація: </v>
          </cell>
          <cell r="AP7" t="str">
            <v>викладач педагогіки та окремої</v>
          </cell>
        </row>
        <row r="8">
          <cell r="D8" t="str">
            <v>Спеціальність:                                    8.01010201   Початкова освіта</v>
          </cell>
          <cell r="AJ8" t="str">
            <v> методики у ВНЗ (за вибором студента)</v>
          </cell>
        </row>
        <row r="9">
          <cell r="AJ9" t="str">
            <v>Строк навчання:</v>
          </cell>
          <cell r="AP9" t="str">
            <v>1 рік</v>
          </cell>
        </row>
        <row r="10">
          <cell r="AJ10" t="str">
            <v>на базі</v>
          </cell>
          <cell r="AP10" t="str">
            <v>освітньо-кваліфікайного рівня</v>
          </cell>
        </row>
        <row r="11">
          <cell r="AP11" t="str">
            <v>спеціаліст</v>
          </cell>
        </row>
        <row r="12">
          <cell r="A12" t="str">
            <v>I. ГРАФІК НАВЧАЛЬНОГО ПРОЦЕСУ</v>
          </cell>
        </row>
        <row r="14">
          <cell r="A14" t="str">
            <v>тиждень</v>
          </cell>
          <cell r="B14" t="str">
            <v>Вересень</v>
          </cell>
          <cell r="F14">
            <v>5</v>
          </cell>
          <cell r="G14" t="str">
            <v>Жовтень</v>
          </cell>
          <cell r="J14">
            <v>9</v>
          </cell>
          <cell r="K14" t="str">
            <v>Листопад</v>
          </cell>
          <cell r="O14" t="str">
            <v>Грудень</v>
          </cell>
          <cell r="S14">
            <v>18</v>
          </cell>
          <cell r="T14" t="str">
            <v>Січень</v>
          </cell>
          <cell r="X14">
            <v>23</v>
          </cell>
          <cell r="Y14" t="str">
            <v>Лютий</v>
          </cell>
          <cell r="AB14">
            <v>27</v>
          </cell>
          <cell r="AC14" t="str">
            <v>Березень</v>
          </cell>
          <cell r="AG14">
            <v>32</v>
          </cell>
          <cell r="AH14" t="str">
            <v>Квітень</v>
          </cell>
          <cell r="AK14">
            <v>36</v>
          </cell>
          <cell r="AL14" t="str">
            <v>Травень</v>
          </cell>
          <cell r="AP14" t="str">
            <v>Червень</v>
          </cell>
          <cell r="AT14">
            <v>45</v>
          </cell>
          <cell r="AU14" t="str">
            <v>Липень</v>
          </cell>
          <cell r="AX14">
            <v>49</v>
          </cell>
          <cell r="AY14" t="str">
            <v>Серпень</v>
          </cell>
        </row>
        <row r="15">
          <cell r="A15" t="str">
            <v>курс</v>
          </cell>
          <cell r="B15">
            <v>1</v>
          </cell>
          <cell r="C15">
            <v>2</v>
          </cell>
          <cell r="D15">
            <v>3</v>
          </cell>
          <cell r="E15">
            <v>4</v>
          </cell>
          <cell r="G15">
            <v>6</v>
          </cell>
          <cell r="H15">
            <v>7</v>
          </cell>
          <cell r="I15">
            <v>8</v>
          </cell>
          <cell r="K15">
            <v>10</v>
          </cell>
          <cell r="L15">
            <v>11</v>
          </cell>
          <cell r="M15">
            <v>12</v>
          </cell>
          <cell r="N15">
            <v>13</v>
          </cell>
          <cell r="O15">
            <v>14</v>
          </cell>
          <cell r="P15">
            <v>15</v>
          </cell>
          <cell r="Q15">
            <v>16</v>
          </cell>
          <cell r="R15">
            <v>17</v>
          </cell>
          <cell r="T15">
            <v>19</v>
          </cell>
          <cell r="U15">
            <v>20</v>
          </cell>
          <cell r="V15">
            <v>21</v>
          </cell>
          <cell r="W15">
            <v>22</v>
          </cell>
          <cell r="Y15">
            <v>24</v>
          </cell>
          <cell r="Z15">
            <v>25</v>
          </cell>
          <cell r="AA15">
            <v>26</v>
          </cell>
          <cell r="AC15">
            <v>28</v>
          </cell>
          <cell r="AD15">
            <v>29</v>
          </cell>
          <cell r="AE15">
            <v>30</v>
          </cell>
          <cell r="AF15">
            <v>31</v>
          </cell>
          <cell r="AH15">
            <v>33</v>
          </cell>
          <cell r="AI15">
            <v>34</v>
          </cell>
          <cell r="AJ15">
            <v>35</v>
          </cell>
          <cell r="AL15">
            <v>37</v>
          </cell>
          <cell r="AM15">
            <v>38</v>
          </cell>
          <cell r="AN15">
            <v>39</v>
          </cell>
          <cell r="AO15">
            <v>40</v>
          </cell>
          <cell r="AP15">
            <v>41</v>
          </cell>
          <cell r="AQ15">
            <v>42</v>
          </cell>
          <cell r="AR15">
            <v>43</v>
          </cell>
          <cell r="AS15">
            <v>44</v>
          </cell>
          <cell r="AU15">
            <v>46</v>
          </cell>
          <cell r="AV15">
            <v>47</v>
          </cell>
          <cell r="AW15">
            <v>48</v>
          </cell>
          <cell r="AY15">
            <v>50</v>
          </cell>
          <cell r="AZ15">
            <v>51</v>
          </cell>
          <cell r="BA15">
            <v>52</v>
          </cell>
        </row>
        <row r="17">
          <cell r="A17">
            <v>1</v>
          </cell>
          <cell r="B17" t="str">
            <v>Т</v>
          </cell>
          <cell r="C17" t="str">
            <v>Т</v>
          </cell>
          <cell r="D17" t="str">
            <v>Т</v>
          </cell>
          <cell r="E17" t="str">
            <v>Т</v>
          </cell>
          <cell r="F17" t="str">
            <v>Т</v>
          </cell>
          <cell r="G17" t="str">
            <v>Т</v>
          </cell>
          <cell r="H17" t="str">
            <v>Т</v>
          </cell>
          <cell r="I17" t="str">
            <v>Т</v>
          </cell>
          <cell r="J17" t="str">
            <v>Т</v>
          </cell>
          <cell r="K17" t="str">
            <v>Т</v>
          </cell>
          <cell r="L17" t="str">
            <v>Т</v>
          </cell>
          <cell r="M17" t="str">
            <v>Т</v>
          </cell>
          <cell r="N17" t="str">
            <v>Т</v>
          </cell>
          <cell r="O17" t="str">
            <v>Т</v>
          </cell>
          <cell r="P17" t="str">
            <v>Т</v>
          </cell>
          <cell r="Q17" t="str">
            <v>Т</v>
          </cell>
          <cell r="R17" t="str">
            <v>Т</v>
          </cell>
          <cell r="S17" t="str">
            <v>К </v>
          </cell>
          <cell r="T17" t="str">
            <v>С</v>
          </cell>
          <cell r="U17" t="str">
            <v>С</v>
          </cell>
          <cell r="V17" t="str">
            <v>К</v>
          </cell>
          <cell r="W17" t="str">
            <v>П</v>
          </cell>
          <cell r="X17" t="str">
            <v>П</v>
          </cell>
          <cell r="Y17" t="str">
            <v>П</v>
          </cell>
          <cell r="Z17" t="str">
            <v>П</v>
          </cell>
          <cell r="AA17" t="str">
            <v>П</v>
          </cell>
          <cell r="AB17" t="str">
            <v>П</v>
          </cell>
          <cell r="AC17" t="str">
            <v>Т</v>
          </cell>
          <cell r="AD17" t="str">
            <v>Т</v>
          </cell>
          <cell r="AE17" t="str">
            <v>Т</v>
          </cell>
          <cell r="AF17" t="str">
            <v>Т</v>
          </cell>
          <cell r="AG17" t="str">
            <v>Т</v>
          </cell>
          <cell r="AH17" t="str">
            <v>Т</v>
          </cell>
          <cell r="AI17" t="str">
            <v>Т</v>
          </cell>
          <cell r="AJ17" t="str">
            <v>Т</v>
          </cell>
          <cell r="AK17" t="str">
            <v>Т</v>
          </cell>
          <cell r="AL17" t="str">
            <v>Т</v>
          </cell>
          <cell r="AM17" t="str">
            <v>С</v>
          </cell>
          <cell r="AN17" t="str">
            <v>С</v>
          </cell>
          <cell r="AO17" t="str">
            <v>Д</v>
          </cell>
          <cell r="AP17" t="str">
            <v>Д</v>
          </cell>
          <cell r="AQ17" t="str">
            <v>Д</v>
          </cell>
          <cell r="AR17" t="str">
            <v>А</v>
          </cell>
          <cell r="AS17" t="str">
            <v>А</v>
          </cell>
        </row>
        <row r="18">
          <cell r="A18" t="str">
            <v>Позначення:</v>
          </cell>
          <cell r="F18" t="str">
            <v>Т</v>
          </cell>
          <cell r="G18" t="str">
            <v>Теоретичне навчання</v>
          </cell>
          <cell r="M18" t="str">
            <v>С</v>
          </cell>
          <cell r="N18" t="str">
            <v>Сесія</v>
          </cell>
          <cell r="R18" t="str">
            <v>К</v>
          </cell>
          <cell r="S18" t="str">
            <v>Канікули</v>
          </cell>
          <cell r="AD18" t="str">
            <v>П</v>
          </cell>
          <cell r="AE18" t="str">
            <v>Практика</v>
          </cell>
          <cell r="AJ18" t="str">
            <v>Д</v>
          </cell>
          <cell r="AK18" t="str">
            <v>Дипломна робота</v>
          </cell>
          <cell r="AO18" t="str">
            <v>А</v>
          </cell>
          <cell r="AP18" t="str">
            <v>Державна атестація</v>
          </cell>
        </row>
        <row r="21">
          <cell r="A21" t="str">
            <v>II. ЗВЕДЕНИЙ БЮДЖЕТ ЧАСУ (у тижнях)</v>
          </cell>
          <cell r="X21" t="str">
            <v>ІІІ. ПРАКТИКА</v>
          </cell>
          <cell r="AM21" t="str">
            <v>ІV. ДЕРЖАВНА АТЕСТАЦІЯ</v>
          </cell>
        </row>
        <row r="23">
          <cell r="A23" t="str">
            <v>курс</v>
          </cell>
          <cell r="B23" t="str">
            <v>Теоретичне навчання</v>
          </cell>
          <cell r="E23" t="str">
            <v>Сесія</v>
          </cell>
          <cell r="H23" t="str">
            <v>Практика</v>
          </cell>
          <cell r="K23" t="str">
            <v>Державна атестація</v>
          </cell>
          <cell r="M23" t="str">
            <v>Дипломна робота</v>
          </cell>
          <cell r="O23" t="str">
            <v>Канікули</v>
          </cell>
          <cell r="Q23" t="str">
            <v>Всього</v>
          </cell>
          <cell r="U23" t="str">
            <v>Назва практики</v>
          </cell>
          <cell r="AA23" t="str">
            <v>Сем</v>
          </cell>
          <cell r="AC23" t="str">
            <v>Тижн</v>
          </cell>
          <cell r="AF23" t="str">
            <v>Кредит</v>
          </cell>
          <cell r="AK23" t="str">
            <v>Випускна робота</v>
          </cell>
          <cell r="AV23" t="str">
            <v>Сем</v>
          </cell>
          <cell r="AX23" t="str">
            <v>Тижн</v>
          </cell>
          <cell r="AZ23" t="str">
            <v>Кред</v>
          </cell>
        </row>
        <row r="24">
          <cell r="AK24" t="str">
            <v>Захист магістерської роботи зі спеціальності</v>
          </cell>
          <cell r="AV24">
            <v>2</v>
          </cell>
          <cell r="AX24">
            <v>2</v>
          </cell>
          <cell r="AZ24">
            <v>3</v>
          </cell>
        </row>
        <row r="25">
          <cell r="A25" t="str">
            <v>магістр</v>
          </cell>
          <cell r="B25">
            <v>27</v>
          </cell>
          <cell r="E25">
            <v>4</v>
          </cell>
          <cell r="H25">
            <v>6</v>
          </cell>
          <cell r="K25">
            <v>2</v>
          </cell>
          <cell r="M25">
            <v>3</v>
          </cell>
          <cell r="O25">
            <v>2</v>
          </cell>
          <cell r="Q25">
            <v>44</v>
          </cell>
          <cell r="U25" t="str">
            <v>Асистентська (стажиська)</v>
          </cell>
          <cell r="AA25">
            <v>2</v>
          </cell>
          <cell r="AC25">
            <v>6</v>
          </cell>
          <cell r="AF25">
            <v>9</v>
          </cell>
        </row>
        <row r="26">
          <cell r="V26" t="str">
            <v>V. ПЛАН НАВЧАЛЬНОГО ПРОЦЕСУ</v>
          </cell>
        </row>
        <row r="28">
          <cell r="A28" t="str">
            <v>Шифр за ОПП</v>
          </cell>
          <cell r="B28" t="str">
            <v>Назва дисциплін</v>
          </cell>
          <cell r="T28" t="str">
            <v>Розподіл за семестрами</v>
          </cell>
          <cell r="Z28" t="str">
            <v>Кількість кредитів ECTS</v>
          </cell>
          <cell r="AC28" t="str">
            <v>Загальний обсяг годин</v>
          </cell>
          <cell r="AG28" t="str">
            <v>Аудиторні заняття</v>
          </cell>
          <cell r="AP28" t="str">
            <v>Самостійна    робота</v>
          </cell>
          <cell r="AR28" t="str">
            <v>Розподіл кредитів ЕСТS за семестрами</v>
          </cell>
        </row>
        <row r="29">
          <cell r="T29" t="str">
            <v>Екзаменів</v>
          </cell>
          <cell r="V29" t="str">
            <v>Заліки</v>
          </cell>
          <cell r="X29" t="str">
            <v>Курсова робота</v>
          </cell>
          <cell r="AG29" t="str">
            <v>Загальний обсяг годин</v>
          </cell>
          <cell r="AI29" t="str">
            <v>Лекції</v>
          </cell>
          <cell r="AK29" t="str">
            <v>Практичні, семінарські</v>
          </cell>
          <cell r="AN29" t="str">
            <v>Лабораторні, індивідуальні</v>
          </cell>
          <cell r="AR29">
            <v>1</v>
          </cell>
          <cell r="AW29">
            <v>2</v>
          </cell>
        </row>
        <row r="30">
          <cell r="AR30" t="str">
            <v>Кількість тижнів у семестрі</v>
          </cell>
        </row>
        <row r="32">
          <cell r="AR32">
            <v>17</v>
          </cell>
          <cell r="AW32">
            <v>10</v>
          </cell>
        </row>
        <row r="33">
          <cell r="AR33" t="str">
            <v>Кількість кредитів протягом семестру</v>
          </cell>
        </row>
        <row r="35">
          <cell r="A35">
            <v>1</v>
          </cell>
          <cell r="B35">
            <v>2</v>
          </cell>
          <cell r="T35">
            <v>3</v>
          </cell>
          <cell r="V35">
            <v>4</v>
          </cell>
          <cell r="X35">
            <v>5</v>
          </cell>
          <cell r="Z35">
            <v>7</v>
          </cell>
          <cell r="AC35">
            <v>6</v>
          </cell>
          <cell r="AG35">
            <v>6</v>
          </cell>
          <cell r="AI35">
            <v>7</v>
          </cell>
          <cell r="AK35">
            <v>8</v>
          </cell>
          <cell r="AN35">
            <v>9</v>
          </cell>
          <cell r="AP35">
            <v>5</v>
          </cell>
          <cell r="AR35">
            <v>10</v>
          </cell>
          <cell r="AW35">
            <v>11</v>
          </cell>
        </row>
        <row r="36">
          <cell r="A36" t="str">
            <v>І.  Цикл  професійно орієнтовної гуманітарної та соціально-економічної підготовки (шифр - МГСЕ)</v>
          </cell>
        </row>
        <row r="37">
          <cell r="A37" t="str">
            <v>МГСЕ 1</v>
          </cell>
          <cell r="B37" t="str">
            <v>Філософія освіти</v>
          </cell>
          <cell r="T37">
            <v>1</v>
          </cell>
          <cell r="Z37">
            <v>2</v>
          </cell>
          <cell r="AC37">
            <v>60</v>
          </cell>
          <cell r="AG37">
            <v>20</v>
          </cell>
          <cell r="AI37">
            <v>10</v>
          </cell>
          <cell r="AK37">
            <v>10</v>
          </cell>
          <cell r="AP37">
            <v>40</v>
          </cell>
          <cell r="AR37">
            <v>2</v>
          </cell>
        </row>
        <row r="38">
          <cell r="A38" t="str">
            <v>МГСЕ 2</v>
          </cell>
          <cell r="B38" t="str">
            <v>Ділове спілкування іноземною мовою</v>
          </cell>
          <cell r="T38">
            <v>2</v>
          </cell>
          <cell r="Z38">
            <v>2</v>
          </cell>
          <cell r="AC38">
            <v>60</v>
          </cell>
          <cell r="AG38">
            <v>20</v>
          </cell>
          <cell r="AI38">
            <v>10</v>
          </cell>
          <cell r="AK38">
            <v>10</v>
          </cell>
          <cell r="AP38">
            <v>40</v>
          </cell>
          <cell r="AW38">
            <v>2</v>
          </cell>
        </row>
        <row r="39">
          <cell r="A39" t="str">
            <v>Разом за  циклом   І</v>
          </cell>
          <cell r="T39">
            <v>2</v>
          </cell>
          <cell r="V39">
            <v>0</v>
          </cell>
          <cell r="X39">
            <v>0</v>
          </cell>
          <cell r="Z39">
            <v>4</v>
          </cell>
          <cell r="AC39">
            <v>120</v>
          </cell>
          <cell r="AG39">
            <v>40</v>
          </cell>
          <cell r="AI39">
            <v>20</v>
          </cell>
          <cell r="AK39">
            <v>20</v>
          </cell>
          <cell r="AP39">
            <v>80</v>
          </cell>
          <cell r="AR39">
            <v>2</v>
          </cell>
          <cell r="AW39">
            <v>2</v>
          </cell>
        </row>
        <row r="40">
          <cell r="A40" t="str">
            <v>ІІ.  Цикл природничо-наукової підготовки (шифр - МПНП)</v>
          </cell>
        </row>
        <row r="41">
          <cell r="A41" t="str">
            <v>Навчальні дисципліни (шифр - МПП 1)</v>
          </cell>
        </row>
        <row r="42">
          <cell r="A42" t="str">
            <v>МПНП 1.1</v>
          </cell>
          <cell r="B42" t="str">
            <v>Сучасні інформаційні технології в освіті</v>
          </cell>
          <cell r="T42">
            <v>1</v>
          </cell>
          <cell r="Z42">
            <v>2</v>
          </cell>
          <cell r="AC42">
            <v>60</v>
          </cell>
          <cell r="AG42">
            <v>20</v>
          </cell>
          <cell r="AI42">
            <v>10</v>
          </cell>
          <cell r="AK42">
            <v>10</v>
          </cell>
          <cell r="AP42">
            <v>40</v>
          </cell>
          <cell r="AR42">
            <v>2</v>
          </cell>
        </row>
        <row r="43">
          <cell r="A43" t="str">
            <v>Разом за  циклом   ІІ</v>
          </cell>
          <cell r="T43">
            <v>1</v>
          </cell>
          <cell r="V43">
            <v>0</v>
          </cell>
          <cell r="X43">
            <v>0</v>
          </cell>
          <cell r="Z43">
            <v>2</v>
          </cell>
          <cell r="AC43">
            <v>60</v>
          </cell>
          <cell r="AG43">
            <v>20</v>
          </cell>
          <cell r="AI43">
            <v>10</v>
          </cell>
          <cell r="AK43">
            <v>10</v>
          </cell>
          <cell r="AP43">
            <v>40</v>
          </cell>
          <cell r="AR43">
            <v>2</v>
          </cell>
          <cell r="AW43">
            <v>0</v>
          </cell>
        </row>
        <row r="44">
          <cell r="A44" t="str">
            <v>ІІІ.  Цикл професійної та практичної підготовки (шифр - МПП)</v>
          </cell>
        </row>
        <row r="45">
          <cell r="A45" t="str">
            <v>Навчальні дисципліни (шифр - МПП 1)</v>
          </cell>
        </row>
        <row r="46">
          <cell r="A46" t="str">
            <v>МПП 1.1</v>
          </cell>
          <cell r="B46" t="str">
            <v>Педагогіка вищої школи</v>
          </cell>
          <cell r="V46">
            <v>1</v>
          </cell>
          <cell r="Z46">
            <v>3</v>
          </cell>
          <cell r="AC46">
            <v>90</v>
          </cell>
          <cell r="AG46">
            <v>30</v>
          </cell>
          <cell r="AI46">
            <v>16</v>
          </cell>
          <cell r="AK46">
            <v>14</v>
          </cell>
          <cell r="AP46">
            <v>60</v>
          </cell>
          <cell r="AR46">
            <v>3</v>
          </cell>
        </row>
        <row r="47">
          <cell r="A47" t="str">
            <v>МПП 1.2</v>
          </cell>
          <cell r="B47" t="str">
            <v>Психологія вищої школи</v>
          </cell>
          <cell r="V47">
            <v>1</v>
          </cell>
          <cell r="Z47">
            <v>3</v>
          </cell>
          <cell r="AC47">
            <v>90</v>
          </cell>
          <cell r="AG47">
            <v>30</v>
          </cell>
          <cell r="AI47">
            <v>16</v>
          </cell>
          <cell r="AK47">
            <v>14</v>
          </cell>
          <cell r="AP47">
            <v>60</v>
          </cell>
          <cell r="AR47">
            <v>3</v>
          </cell>
        </row>
        <row r="48">
          <cell r="A48" t="str">
            <v>МПП 1.3</v>
          </cell>
          <cell r="B48" t="str">
            <v>Методика викладання дидактики у ВНЗ</v>
          </cell>
          <cell r="T48">
            <v>1</v>
          </cell>
          <cell r="Z48">
            <v>4</v>
          </cell>
          <cell r="AC48">
            <v>120</v>
          </cell>
          <cell r="AG48">
            <v>40</v>
          </cell>
          <cell r="AI48">
            <v>20</v>
          </cell>
          <cell r="AK48">
            <v>20</v>
          </cell>
          <cell r="AP48">
            <v>80</v>
          </cell>
          <cell r="AR48">
            <v>4</v>
          </cell>
        </row>
        <row r="49">
          <cell r="A49" t="str">
            <v>Разом за циклом  ІІІ (навчальні дисципліни)</v>
          </cell>
          <cell r="T49">
            <v>1</v>
          </cell>
          <cell r="V49">
            <v>2</v>
          </cell>
          <cell r="X49">
            <v>0</v>
          </cell>
          <cell r="Z49">
            <v>10</v>
          </cell>
          <cell r="AC49">
            <v>300</v>
          </cell>
          <cell r="AG49">
            <v>100</v>
          </cell>
          <cell r="AI49">
            <v>52</v>
          </cell>
          <cell r="AK49">
            <v>48</v>
          </cell>
          <cell r="AP49">
            <v>200</v>
          </cell>
          <cell r="AR49">
            <v>10</v>
          </cell>
          <cell r="AV49">
            <v>0</v>
          </cell>
          <cell r="AW49">
            <v>0</v>
          </cell>
          <cell r="BA49">
            <v>10</v>
          </cell>
        </row>
        <row r="50">
          <cell r="A50" t="str">
            <v>Практика (шифр - МПП 2)</v>
          </cell>
        </row>
        <row r="51">
          <cell r="A51" t="str">
            <v>МПП 2.1</v>
          </cell>
          <cell r="B51" t="str">
            <v>Асистентська (стажиська)</v>
          </cell>
          <cell r="V51" t="str">
            <v>2</v>
          </cell>
          <cell r="Z51">
            <v>9</v>
          </cell>
          <cell r="AC51">
            <v>270</v>
          </cell>
          <cell r="AP51">
            <v>270</v>
          </cell>
          <cell r="AV51">
            <v>6</v>
          </cell>
          <cell r="AW51">
            <v>9</v>
          </cell>
        </row>
        <row r="52">
          <cell r="A52" t="str">
            <v>Разом за циклом  ІІІ (практика)</v>
          </cell>
          <cell r="T52">
            <v>0</v>
          </cell>
          <cell r="X52">
            <v>0</v>
          </cell>
          <cell r="Z52">
            <v>9</v>
          </cell>
          <cell r="AC52">
            <v>270</v>
          </cell>
          <cell r="AP52">
            <v>270</v>
          </cell>
          <cell r="AR52">
            <v>0</v>
          </cell>
          <cell r="AW52">
            <v>9</v>
          </cell>
        </row>
        <row r="53">
          <cell r="A53" t="str">
            <v>Усього нормативна частина</v>
          </cell>
          <cell r="T53">
            <v>4</v>
          </cell>
          <cell r="V53">
            <v>2</v>
          </cell>
          <cell r="X53">
            <v>0</v>
          </cell>
          <cell r="Z53">
            <v>25</v>
          </cell>
          <cell r="AC53">
            <v>750</v>
          </cell>
          <cell r="AG53">
            <v>160</v>
          </cell>
          <cell r="AI53">
            <v>82</v>
          </cell>
          <cell r="AK53">
            <v>78</v>
          </cell>
          <cell r="AP53">
            <v>590</v>
          </cell>
          <cell r="AR53">
            <v>14</v>
          </cell>
          <cell r="AW53">
            <v>11</v>
          </cell>
        </row>
        <row r="54">
          <cell r="A54" t="str">
            <v>Вибіркові навчальні дисципліни</v>
          </cell>
        </row>
        <row r="55">
          <cell r="A55" t="str">
            <v>Дисципліни самостійного вибору навчального закладу</v>
          </cell>
        </row>
        <row r="56">
          <cell r="A56" t="str">
            <v>СВЗ 1</v>
          </cell>
          <cell r="B56" t="str">
            <v>Інтелектуальна власність</v>
          </cell>
          <cell r="V56">
            <v>1</v>
          </cell>
          <cell r="Z56">
            <v>1</v>
          </cell>
          <cell r="AC56">
            <v>30</v>
          </cell>
          <cell r="AG56">
            <v>10</v>
          </cell>
          <cell r="AI56">
            <v>6</v>
          </cell>
          <cell r="AK56">
            <v>4</v>
          </cell>
          <cell r="AP56">
            <v>20</v>
          </cell>
          <cell r="AR56">
            <v>1</v>
          </cell>
        </row>
        <row r="57">
          <cell r="A57" t="str">
            <v>СВЗ 2</v>
          </cell>
          <cell r="B57" t="str">
            <v>Менеджмент в освіті</v>
          </cell>
          <cell r="V57">
            <v>2</v>
          </cell>
          <cell r="Z57">
            <v>2</v>
          </cell>
          <cell r="AC57">
            <v>60</v>
          </cell>
          <cell r="AG57">
            <v>20</v>
          </cell>
          <cell r="AI57">
            <v>10</v>
          </cell>
          <cell r="AK57">
            <v>10</v>
          </cell>
          <cell r="AP57">
            <v>40</v>
          </cell>
          <cell r="AW57">
            <v>2</v>
          </cell>
        </row>
        <row r="58">
          <cell r="A58" t="str">
            <v>СВЗ 3</v>
          </cell>
          <cell r="B58" t="str">
            <v>Методологія і методи педагогічних досліджень</v>
          </cell>
          <cell r="V58">
            <v>2</v>
          </cell>
          <cell r="Z58">
            <v>1</v>
          </cell>
          <cell r="AC58">
            <v>30</v>
          </cell>
          <cell r="AG58">
            <v>20</v>
          </cell>
          <cell r="AI58">
            <v>10</v>
          </cell>
          <cell r="AK58">
            <v>10</v>
          </cell>
          <cell r="AP58">
            <v>10</v>
          </cell>
          <cell r="AW58">
            <v>1</v>
          </cell>
        </row>
        <row r="59">
          <cell r="A59" t="str">
            <v>СВЗ 4</v>
          </cell>
          <cell r="B59" t="str">
            <v>Тестологія</v>
          </cell>
          <cell r="V59">
            <v>1</v>
          </cell>
          <cell r="Z59">
            <v>1</v>
          </cell>
          <cell r="AC59">
            <v>30</v>
          </cell>
          <cell r="AG59">
            <v>20</v>
          </cell>
          <cell r="AI59">
            <v>10</v>
          </cell>
          <cell r="AK59">
            <v>10</v>
          </cell>
          <cell r="AP59">
            <v>10</v>
          </cell>
          <cell r="AR59">
            <v>1</v>
          </cell>
        </row>
        <row r="60">
          <cell r="A60" t="str">
            <v>СВЗ 5</v>
          </cell>
          <cell r="B60" t="str">
            <v>Методика викладання історії педагогіки у ВНЗ</v>
          </cell>
          <cell r="T60">
            <v>1</v>
          </cell>
          <cell r="Z60">
            <v>4</v>
          </cell>
          <cell r="AC60">
            <v>120</v>
          </cell>
          <cell r="AG60">
            <v>40</v>
          </cell>
          <cell r="AI60">
            <v>20</v>
          </cell>
          <cell r="AK60">
            <v>20</v>
          </cell>
          <cell r="AP60">
            <v>80</v>
          </cell>
          <cell r="AR60">
            <v>4</v>
          </cell>
        </row>
        <row r="61">
          <cell r="A61" t="str">
            <v>СВЗ 6</v>
          </cell>
          <cell r="B61" t="str">
            <v>Методика викладання теорії виховання у ВНЗ</v>
          </cell>
          <cell r="V61">
            <v>2</v>
          </cell>
          <cell r="Z61">
            <v>3</v>
          </cell>
          <cell r="AC61">
            <v>90</v>
          </cell>
          <cell r="AG61">
            <v>26</v>
          </cell>
          <cell r="AI61">
            <v>14</v>
          </cell>
          <cell r="AK61">
            <v>12</v>
          </cell>
          <cell r="AP61">
            <v>64</v>
          </cell>
          <cell r="AW61">
            <v>3</v>
          </cell>
        </row>
        <row r="62">
          <cell r="A62" t="str">
            <v>Разом</v>
          </cell>
          <cell r="T62">
            <v>1</v>
          </cell>
          <cell r="V62">
            <v>5</v>
          </cell>
          <cell r="X62">
            <v>0</v>
          </cell>
          <cell r="Z62">
            <v>12</v>
          </cell>
          <cell r="AC62">
            <v>360</v>
          </cell>
          <cell r="AG62">
            <v>136</v>
          </cell>
          <cell r="AI62">
            <v>70</v>
          </cell>
          <cell r="AK62">
            <v>66</v>
          </cell>
          <cell r="AP62">
            <v>224</v>
          </cell>
          <cell r="AR62">
            <v>6</v>
          </cell>
          <cell r="AW62">
            <v>6</v>
          </cell>
        </row>
        <row r="63">
          <cell r="A63" t="str">
            <v>Дисципліни вільного вибору студентів</v>
          </cell>
        </row>
        <row r="64">
          <cell r="A64" t="str">
            <v>ВВС 1</v>
          </cell>
          <cell r="B64" t="str">
            <v>Виховний потенціал початкової школи;Основи педагогічних вимірювань та моніторингу якості освіти</v>
          </cell>
          <cell r="V64">
            <v>1</v>
          </cell>
          <cell r="Z64">
            <v>2</v>
          </cell>
          <cell r="AC64">
            <v>60</v>
          </cell>
          <cell r="AG64">
            <v>20</v>
          </cell>
          <cell r="AI64">
            <v>10</v>
          </cell>
          <cell r="AK64">
            <v>10</v>
          </cell>
          <cell r="AP64">
            <v>40</v>
          </cell>
          <cell r="AR64">
            <v>2</v>
          </cell>
        </row>
        <row r="65">
          <cell r="A65" t="str">
            <v>ВВС 2</v>
          </cell>
          <cell r="B65" t="str">
            <v>Актуальні проблеми початкового навчання;Методика викладання педагогічних технологій в початковій школі</v>
          </cell>
          <cell r="V65">
            <v>2</v>
          </cell>
          <cell r="Z65">
            <v>2</v>
          </cell>
          <cell r="AC65">
            <v>60</v>
          </cell>
          <cell r="AG65">
            <v>20</v>
          </cell>
          <cell r="AI65">
            <v>10</v>
          </cell>
          <cell r="AK65">
            <v>10</v>
          </cell>
          <cell r="AP65">
            <v>40</v>
          </cell>
          <cell r="AW65">
            <v>2</v>
          </cell>
        </row>
        <row r="66">
          <cell r="A66" t="str">
            <v>ВВС 3</v>
          </cell>
          <cell r="B66" t="str">
            <v>Методика навчання у ВНЗ освітньої галузі початкової школи "Математика"</v>
          </cell>
          <cell r="T66">
            <v>2</v>
          </cell>
          <cell r="V66">
            <v>1</v>
          </cell>
          <cell r="Z66">
            <v>16</v>
          </cell>
          <cell r="AC66">
            <v>480</v>
          </cell>
          <cell r="AG66">
            <v>140</v>
          </cell>
          <cell r="AI66">
            <v>70</v>
          </cell>
          <cell r="AK66">
            <v>70</v>
          </cell>
          <cell r="AP66">
            <v>340</v>
          </cell>
          <cell r="AR66">
            <v>8</v>
          </cell>
          <cell r="AW66">
            <v>8</v>
          </cell>
        </row>
        <row r="67">
          <cell r="A67" t="str">
            <v>ВВС 3</v>
          </cell>
          <cell r="B67" t="str">
            <v>Методика навчання у ВНЗ освітньої галузі початкової школи "Мови і  літератури"</v>
          </cell>
          <cell r="T67" t="str">
            <v>2</v>
          </cell>
          <cell r="V67" t="str">
            <v>1</v>
          </cell>
          <cell r="Z67" t="str">
            <v>16</v>
          </cell>
          <cell r="AC67" t="str">
            <v>480</v>
          </cell>
          <cell r="AG67" t="str">
            <v>140</v>
          </cell>
          <cell r="AI67" t="str">
            <v>70</v>
          </cell>
          <cell r="AK67" t="str">
            <v>70</v>
          </cell>
          <cell r="AP67" t="str">
            <v>340</v>
          </cell>
          <cell r="AR67" t="str">
            <v>8</v>
          </cell>
          <cell r="AW67" t="str">
            <v>8</v>
          </cell>
        </row>
        <row r="68">
          <cell r="A68" t="str">
            <v>ВВС 3</v>
          </cell>
          <cell r="B68" t="str">
            <v>Методика навчання у ВНЗ освітньої галузі початкової школи "Суспільство та природознавство"</v>
          </cell>
          <cell r="T68" t="str">
            <v>2</v>
          </cell>
          <cell r="V68" t="str">
            <v>1</v>
          </cell>
          <cell r="Z68" t="str">
            <v>16</v>
          </cell>
          <cell r="AC68" t="str">
            <v>480</v>
          </cell>
          <cell r="AG68" t="str">
            <v>160</v>
          </cell>
          <cell r="AI68" t="str">
            <v>80</v>
          </cell>
          <cell r="AK68" t="str">
            <v>80</v>
          </cell>
          <cell r="AP68" t="str">
            <v>320</v>
          </cell>
          <cell r="AR68" t="str">
            <v>8</v>
          </cell>
          <cell r="AW68" t="str">
            <v>8</v>
          </cell>
        </row>
        <row r="69">
          <cell r="A69" t="str">
            <v>ВВС 3</v>
          </cell>
          <cell r="B69" t="str">
            <v>Методика навчання у ВНЗ освітньої галузі початкової школи "Технології"</v>
          </cell>
          <cell r="T69" t="str">
            <v>2</v>
          </cell>
          <cell r="V69" t="str">
            <v>1</v>
          </cell>
          <cell r="Z69" t="str">
            <v>16</v>
          </cell>
          <cell r="AC69" t="str">
            <v>480</v>
          </cell>
          <cell r="AG69" t="str">
            <v>160</v>
          </cell>
          <cell r="AI69" t="str">
            <v>80</v>
          </cell>
          <cell r="AK69" t="str">
            <v>80</v>
          </cell>
          <cell r="AP69" t="str">
            <v>320</v>
          </cell>
          <cell r="AR69" t="str">
            <v>8</v>
          </cell>
          <cell r="AW69" t="str">
            <v>8</v>
          </cell>
        </row>
        <row r="70">
          <cell r="A70" t="str">
            <v>ВВС 3</v>
          </cell>
          <cell r="B70" t="str">
            <v>Методика навчання у ВНЗ освітньої галузі початкової школи "Мистецтво"</v>
          </cell>
          <cell r="T70" t="str">
            <v>2</v>
          </cell>
          <cell r="V70" t="str">
            <v>1</v>
          </cell>
          <cell r="Z70" t="str">
            <v>16</v>
          </cell>
          <cell r="AC70" t="str">
            <v>480</v>
          </cell>
          <cell r="AG70" t="str">
            <v>160</v>
          </cell>
          <cell r="AI70" t="str">
            <v>80</v>
          </cell>
          <cell r="AK70" t="str">
            <v>80</v>
          </cell>
          <cell r="AP70" t="str">
            <v>320</v>
          </cell>
          <cell r="AR70" t="str">
            <v>8</v>
          </cell>
          <cell r="AW70" t="str">
            <v>8</v>
          </cell>
        </row>
        <row r="71">
          <cell r="A71" t="str">
            <v>Разом</v>
          </cell>
          <cell r="T71">
            <v>1</v>
          </cell>
          <cell r="V71">
            <v>3</v>
          </cell>
          <cell r="X71">
            <v>0</v>
          </cell>
          <cell r="Z71">
            <v>20</v>
          </cell>
          <cell r="AC71">
            <v>600</v>
          </cell>
          <cell r="AG71">
            <v>180</v>
          </cell>
          <cell r="AI71">
            <v>90</v>
          </cell>
          <cell r="AK71">
            <v>90</v>
          </cell>
          <cell r="AM71" t="e">
            <v>#REF!</v>
          </cell>
          <cell r="AP71">
            <v>420</v>
          </cell>
          <cell r="AR71">
            <v>10</v>
          </cell>
          <cell r="AW71">
            <v>10</v>
          </cell>
        </row>
        <row r="72">
          <cell r="A72" t="str">
            <v>Разом (вибіркові навчальні дисципліни)</v>
          </cell>
          <cell r="T72">
            <v>2</v>
          </cell>
          <cell r="V72">
            <v>8</v>
          </cell>
          <cell r="X72">
            <v>0</v>
          </cell>
          <cell r="Z72">
            <v>32</v>
          </cell>
          <cell r="AC72">
            <v>960</v>
          </cell>
          <cell r="AG72">
            <v>316</v>
          </cell>
          <cell r="AI72">
            <v>160</v>
          </cell>
          <cell r="AK72">
            <v>156</v>
          </cell>
          <cell r="AP72">
            <v>644</v>
          </cell>
          <cell r="AR72">
            <v>16</v>
          </cell>
          <cell r="AW72">
            <v>16</v>
          </cell>
        </row>
        <row r="74">
          <cell r="B74" t="str">
            <v>Державна атестація</v>
          </cell>
          <cell r="Z74">
            <v>3</v>
          </cell>
          <cell r="AC74">
            <v>90</v>
          </cell>
          <cell r="AM74">
            <v>0</v>
          </cell>
          <cell r="AP74">
            <v>90</v>
          </cell>
          <cell r="AW74">
            <v>3</v>
          </cell>
        </row>
        <row r="76">
          <cell r="A76" t="str">
            <v>Загальна кількість</v>
          </cell>
          <cell r="T76">
            <v>6</v>
          </cell>
          <cell r="V76">
            <v>10</v>
          </cell>
          <cell r="X76">
            <v>0</v>
          </cell>
          <cell r="Z76">
            <v>60</v>
          </cell>
          <cell r="AC76">
            <v>1800</v>
          </cell>
          <cell r="AG76">
            <v>476</v>
          </cell>
          <cell r="AI76">
            <v>242</v>
          </cell>
          <cell r="AK76">
            <v>234</v>
          </cell>
          <cell r="AP76">
            <v>1324</v>
          </cell>
          <cell r="AR76">
            <v>30</v>
          </cell>
          <cell r="AW76">
            <v>30</v>
          </cell>
        </row>
        <row r="77">
          <cell r="A77" t="str">
            <v>Кількість годин на тиждень</v>
          </cell>
          <cell r="AR77">
            <v>18</v>
          </cell>
          <cell r="AW77">
            <v>18</v>
          </cell>
        </row>
        <row r="79">
          <cell r="A79" t="str">
            <v>Кількість екзаменів</v>
          </cell>
          <cell r="AR79">
            <v>4</v>
          </cell>
          <cell r="AW79">
            <v>2</v>
          </cell>
        </row>
        <row r="80">
          <cell r="A80" t="str">
            <v>Кількість заліків</v>
          </cell>
          <cell r="AR80">
            <v>6</v>
          </cell>
          <cell r="AW80">
            <v>4</v>
          </cell>
        </row>
        <row r="81">
          <cell r="A81" t="str">
            <v>Кількість курсових робіт</v>
          </cell>
          <cell r="AR81">
            <v>0</v>
          </cell>
          <cell r="AW8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гістри ППО"/>
      <sheetName val="робочий денне"/>
    </sheetNames>
    <sheetDataSet>
      <sheetData sheetId="0">
        <row r="1">
          <cell r="A1" t="str">
            <v>"Затверджую"</v>
          </cell>
          <cell r="AP1" t="str">
            <v>ЗАТВЕРДЖЕНОНаказ Міністерстваосвіти і науки,молоді та спорту України29 березня 2012 року №384                               Форма № Н-3.01</v>
          </cell>
        </row>
        <row r="2">
          <cell r="A2" t="str">
            <v>Ректор БДПУ </v>
          </cell>
        </row>
        <row r="3">
          <cell r="A3" t="str">
            <v>_________________ Зарва В.А.</v>
          </cell>
          <cell r="O3" t="str">
            <v>МІНІСТЕРСТВО ОСВІТИ І НАУКИ, МОЛОДІ ТА СПОРТУ УКРАЇНИ</v>
          </cell>
        </row>
        <row r="4">
          <cell r="A4" t="str">
            <v>"_____" _________________2012 року</v>
          </cell>
          <cell r="P4" t="str">
            <v>БЕРДЯНСЬКИЙ   ДЕРЖАВНИЙ   ПЕДАГОГІЧНИЙ   УНИВЕРСИТЕТ </v>
          </cell>
        </row>
        <row r="6">
          <cell r="M6" t="str">
            <v>Н А В Ч А Л Ь Н И Й   П Л А Н </v>
          </cell>
        </row>
        <row r="7">
          <cell r="D7" t="str">
            <v>Підготовки магістрів з галузі знань:     0101 ПЕДАГОГІЧНА ОСВІТА</v>
          </cell>
          <cell r="AJ7" t="str">
            <v>Кваліфікація: </v>
          </cell>
          <cell r="AP7" t="str">
            <v>викладач педагогіки та окремої</v>
          </cell>
        </row>
        <row r="8">
          <cell r="D8" t="str">
            <v>Спеціальність:                                    8.01010201   Початкова освіта</v>
          </cell>
          <cell r="AJ8" t="str">
            <v> методики у ВНЗ (за вибором студента)</v>
          </cell>
        </row>
        <row r="9">
          <cell r="AJ9" t="str">
            <v>Строк навчання:</v>
          </cell>
          <cell r="AP9" t="str">
            <v>1 рік</v>
          </cell>
        </row>
        <row r="10">
          <cell r="AJ10" t="str">
            <v>на базі</v>
          </cell>
          <cell r="AP10" t="str">
            <v>освітньо-кваліфікайного рівня</v>
          </cell>
        </row>
        <row r="11">
          <cell r="AP11" t="str">
            <v>спеціаліст</v>
          </cell>
        </row>
        <row r="12">
          <cell r="A12" t="str">
            <v>I. ГРАФІК НАВЧАЛЬНОГО ПРОЦЕСУ</v>
          </cell>
        </row>
        <row r="14">
          <cell r="A14" t="str">
            <v>тиждень</v>
          </cell>
          <cell r="B14" t="str">
            <v>Вересень</v>
          </cell>
          <cell r="F14">
            <v>5</v>
          </cell>
          <cell r="G14" t="str">
            <v>Жовтень</v>
          </cell>
          <cell r="J14">
            <v>9</v>
          </cell>
          <cell r="K14" t="str">
            <v>Листопад</v>
          </cell>
          <cell r="O14" t="str">
            <v>Грудень</v>
          </cell>
          <cell r="S14">
            <v>18</v>
          </cell>
          <cell r="T14" t="str">
            <v>Січень</v>
          </cell>
          <cell r="X14">
            <v>23</v>
          </cell>
          <cell r="Y14" t="str">
            <v>Лютий</v>
          </cell>
          <cell r="AB14">
            <v>27</v>
          </cell>
          <cell r="AC14" t="str">
            <v>Березень</v>
          </cell>
          <cell r="AG14">
            <v>32</v>
          </cell>
          <cell r="AH14" t="str">
            <v>Квітень</v>
          </cell>
          <cell r="AK14">
            <v>36</v>
          </cell>
          <cell r="AL14" t="str">
            <v>Травень</v>
          </cell>
          <cell r="AP14" t="str">
            <v>Червень</v>
          </cell>
          <cell r="AT14">
            <v>45</v>
          </cell>
          <cell r="AU14" t="str">
            <v>Липень</v>
          </cell>
          <cell r="AX14">
            <v>49</v>
          </cell>
          <cell r="AY14" t="str">
            <v>Серпень</v>
          </cell>
        </row>
        <row r="15">
          <cell r="A15" t="str">
            <v>курс</v>
          </cell>
          <cell r="B15">
            <v>1</v>
          </cell>
          <cell r="C15">
            <v>2</v>
          </cell>
          <cell r="D15">
            <v>3</v>
          </cell>
          <cell r="E15">
            <v>4</v>
          </cell>
          <cell r="G15">
            <v>6</v>
          </cell>
          <cell r="H15">
            <v>7</v>
          </cell>
          <cell r="I15">
            <v>8</v>
          </cell>
          <cell r="K15">
            <v>10</v>
          </cell>
          <cell r="L15">
            <v>11</v>
          </cell>
          <cell r="M15">
            <v>12</v>
          </cell>
          <cell r="N15">
            <v>13</v>
          </cell>
          <cell r="O15">
            <v>14</v>
          </cell>
          <cell r="P15">
            <v>15</v>
          </cell>
          <cell r="Q15">
            <v>16</v>
          </cell>
          <cell r="R15">
            <v>17</v>
          </cell>
          <cell r="T15">
            <v>19</v>
          </cell>
          <cell r="U15">
            <v>20</v>
          </cell>
          <cell r="V15">
            <v>21</v>
          </cell>
          <cell r="W15">
            <v>22</v>
          </cell>
          <cell r="Y15">
            <v>24</v>
          </cell>
          <cell r="Z15">
            <v>25</v>
          </cell>
          <cell r="AA15">
            <v>26</v>
          </cell>
          <cell r="AC15">
            <v>28</v>
          </cell>
          <cell r="AD15">
            <v>29</v>
          </cell>
          <cell r="AE15">
            <v>30</v>
          </cell>
          <cell r="AF15">
            <v>31</v>
          </cell>
          <cell r="AH15">
            <v>33</v>
          </cell>
          <cell r="AI15">
            <v>34</v>
          </cell>
          <cell r="AJ15">
            <v>35</v>
          </cell>
          <cell r="AL15">
            <v>37</v>
          </cell>
          <cell r="AM15">
            <v>38</v>
          </cell>
          <cell r="AN15">
            <v>39</v>
          </cell>
          <cell r="AO15">
            <v>40</v>
          </cell>
          <cell r="AP15">
            <v>41</v>
          </cell>
          <cell r="AQ15">
            <v>42</v>
          </cell>
          <cell r="AR15">
            <v>43</v>
          </cell>
          <cell r="AS15">
            <v>44</v>
          </cell>
          <cell r="AU15">
            <v>46</v>
          </cell>
          <cell r="AV15">
            <v>47</v>
          </cell>
          <cell r="AW15">
            <v>48</v>
          </cell>
          <cell r="AY15">
            <v>50</v>
          </cell>
          <cell r="AZ15">
            <v>51</v>
          </cell>
          <cell r="BA15">
            <v>52</v>
          </cell>
        </row>
        <row r="17">
          <cell r="A17">
            <v>1</v>
          </cell>
          <cell r="B17" t="str">
            <v>Т</v>
          </cell>
          <cell r="C17" t="str">
            <v>Т</v>
          </cell>
          <cell r="D17" t="str">
            <v>Т</v>
          </cell>
          <cell r="E17" t="str">
            <v>Т</v>
          </cell>
          <cell r="F17" t="str">
            <v>Т</v>
          </cell>
          <cell r="G17" t="str">
            <v>Т</v>
          </cell>
          <cell r="H17" t="str">
            <v>Т</v>
          </cell>
          <cell r="I17" t="str">
            <v>Т</v>
          </cell>
          <cell r="J17" t="str">
            <v>Т</v>
          </cell>
          <cell r="K17" t="str">
            <v>Т</v>
          </cell>
          <cell r="L17" t="str">
            <v>Т</v>
          </cell>
          <cell r="M17" t="str">
            <v>Т</v>
          </cell>
          <cell r="N17" t="str">
            <v>Т</v>
          </cell>
          <cell r="O17" t="str">
            <v>Т</v>
          </cell>
          <cell r="P17" t="str">
            <v>Т</v>
          </cell>
          <cell r="Q17" t="str">
            <v>Т</v>
          </cell>
          <cell r="R17" t="str">
            <v>Т</v>
          </cell>
          <cell r="S17" t="str">
            <v>К </v>
          </cell>
          <cell r="T17" t="str">
            <v>С</v>
          </cell>
          <cell r="U17" t="str">
            <v>С</v>
          </cell>
          <cell r="V17" t="str">
            <v>К</v>
          </cell>
          <cell r="W17" t="str">
            <v>П</v>
          </cell>
          <cell r="X17" t="str">
            <v>П</v>
          </cell>
          <cell r="Y17" t="str">
            <v>П</v>
          </cell>
          <cell r="Z17" t="str">
            <v>П</v>
          </cell>
          <cell r="AA17" t="str">
            <v>П</v>
          </cell>
          <cell r="AB17" t="str">
            <v>П</v>
          </cell>
          <cell r="AC17" t="str">
            <v>Т</v>
          </cell>
          <cell r="AD17" t="str">
            <v>Т</v>
          </cell>
          <cell r="AE17" t="str">
            <v>Т</v>
          </cell>
          <cell r="AF17" t="str">
            <v>Т</v>
          </cell>
          <cell r="AG17" t="str">
            <v>Т</v>
          </cell>
          <cell r="AH17" t="str">
            <v>Т</v>
          </cell>
          <cell r="AI17" t="str">
            <v>Т</v>
          </cell>
          <cell r="AJ17" t="str">
            <v>Т</v>
          </cell>
          <cell r="AK17" t="str">
            <v>Т</v>
          </cell>
          <cell r="AL17" t="str">
            <v>Т</v>
          </cell>
          <cell r="AM17" t="str">
            <v>С</v>
          </cell>
          <cell r="AN17" t="str">
            <v>С</v>
          </cell>
          <cell r="AO17" t="str">
            <v>Д</v>
          </cell>
          <cell r="AP17" t="str">
            <v>Д</v>
          </cell>
          <cell r="AQ17" t="str">
            <v>Д</v>
          </cell>
          <cell r="AR17" t="str">
            <v>А</v>
          </cell>
          <cell r="AS17" t="str">
            <v>А</v>
          </cell>
        </row>
        <row r="18">
          <cell r="A18" t="str">
            <v>Позначення:</v>
          </cell>
          <cell r="F18" t="str">
            <v>Т</v>
          </cell>
          <cell r="G18" t="str">
            <v>Теоретичне навчання</v>
          </cell>
          <cell r="M18" t="str">
            <v>С</v>
          </cell>
          <cell r="N18" t="str">
            <v>Сесія</v>
          </cell>
          <cell r="R18" t="str">
            <v>К</v>
          </cell>
          <cell r="S18" t="str">
            <v>Канікули</v>
          </cell>
          <cell r="AD18" t="str">
            <v>П</v>
          </cell>
          <cell r="AE18" t="str">
            <v>Практика</v>
          </cell>
          <cell r="AJ18" t="str">
            <v>Д</v>
          </cell>
          <cell r="AK18" t="str">
            <v>Дипломна робота</v>
          </cell>
          <cell r="AO18" t="str">
            <v>А</v>
          </cell>
          <cell r="AP18" t="str">
            <v>Державна атестація</v>
          </cell>
        </row>
        <row r="21">
          <cell r="A21" t="str">
            <v>II. ЗВЕДЕНИЙ БЮДЖЕТ ЧАСУ (у тижнях)</v>
          </cell>
          <cell r="X21" t="str">
            <v>ІІІ. ПРАКТИКА</v>
          </cell>
          <cell r="AM21" t="str">
            <v>ІV. ДЕРЖАВНА АТЕСТАЦІЯ</v>
          </cell>
        </row>
        <row r="23">
          <cell r="A23" t="str">
            <v>курс</v>
          </cell>
          <cell r="B23" t="str">
            <v>Теоретичне навчання</v>
          </cell>
          <cell r="E23" t="str">
            <v>Сесія</v>
          </cell>
          <cell r="H23" t="str">
            <v>Практика</v>
          </cell>
          <cell r="K23" t="str">
            <v>Державна атестація</v>
          </cell>
          <cell r="M23" t="str">
            <v>Дипломна робота</v>
          </cell>
          <cell r="O23" t="str">
            <v>Канікули</v>
          </cell>
          <cell r="Q23" t="str">
            <v>Всього</v>
          </cell>
          <cell r="U23" t="str">
            <v>Назва практики</v>
          </cell>
          <cell r="AA23" t="str">
            <v>Сем</v>
          </cell>
          <cell r="AC23" t="str">
            <v>Тижн</v>
          </cell>
          <cell r="AF23" t="str">
            <v>Кредит</v>
          </cell>
          <cell r="AK23" t="str">
            <v>Випускна робота</v>
          </cell>
          <cell r="AV23" t="str">
            <v>Сем</v>
          </cell>
          <cell r="AX23" t="str">
            <v>Тижн</v>
          </cell>
          <cell r="AZ23" t="str">
            <v>Кред</v>
          </cell>
        </row>
        <row r="24">
          <cell r="AK24" t="str">
            <v>Захист магістерської роботи зі спеціальності</v>
          </cell>
          <cell r="AV24">
            <v>2</v>
          </cell>
          <cell r="AX24">
            <v>2</v>
          </cell>
          <cell r="AZ24">
            <v>3</v>
          </cell>
        </row>
        <row r="25">
          <cell r="A25" t="str">
            <v>магістр</v>
          </cell>
          <cell r="B25">
            <v>27</v>
          </cell>
          <cell r="E25">
            <v>4</v>
          </cell>
          <cell r="H25">
            <v>6</v>
          </cell>
          <cell r="K25">
            <v>2</v>
          </cell>
          <cell r="M25">
            <v>3</v>
          </cell>
          <cell r="O25">
            <v>2</v>
          </cell>
          <cell r="Q25">
            <v>44</v>
          </cell>
          <cell r="U25" t="str">
            <v>Асистентська (стажиська)</v>
          </cell>
          <cell r="AA25">
            <v>2</v>
          </cell>
          <cell r="AC25">
            <v>6</v>
          </cell>
          <cell r="AF25">
            <v>9</v>
          </cell>
        </row>
        <row r="26">
          <cell r="V26" t="str">
            <v>V. ПЛАН НАВЧАЛЬНОГО ПРОЦЕСУ</v>
          </cell>
        </row>
        <row r="28">
          <cell r="A28" t="str">
            <v>Шифр за ОПП</v>
          </cell>
          <cell r="B28" t="str">
            <v>Назва дисциплін</v>
          </cell>
          <cell r="T28" t="str">
            <v>Розподіл за семестрами</v>
          </cell>
          <cell r="Z28" t="str">
            <v>Кількість кредитів ECTS</v>
          </cell>
          <cell r="AC28" t="str">
            <v>Загальний обсяг годин</v>
          </cell>
          <cell r="AG28" t="str">
            <v>Аудиторні заняття</v>
          </cell>
          <cell r="AP28" t="str">
            <v>Самостійна    робота</v>
          </cell>
          <cell r="AR28" t="str">
            <v>Розподіл кредитів ЕСТS за семестрами</v>
          </cell>
        </row>
        <row r="29">
          <cell r="T29" t="str">
            <v>Екзаменів</v>
          </cell>
          <cell r="V29" t="str">
            <v>Заліки</v>
          </cell>
          <cell r="X29" t="str">
            <v>Курсова робота</v>
          </cell>
          <cell r="AG29" t="str">
            <v>Загальний обсяг годин</v>
          </cell>
          <cell r="AI29" t="str">
            <v>Лекції</v>
          </cell>
          <cell r="AK29" t="str">
            <v>Практичні, семінарські</v>
          </cell>
          <cell r="AN29" t="str">
            <v>Лабораторні, індивідуальні</v>
          </cell>
          <cell r="AR29">
            <v>1</v>
          </cell>
          <cell r="AW29">
            <v>2</v>
          </cell>
        </row>
        <row r="30">
          <cell r="AR30" t="str">
            <v>Кількість тижнів у семестрі</v>
          </cell>
        </row>
        <row r="32">
          <cell r="AR32">
            <v>17</v>
          </cell>
          <cell r="AW32">
            <v>10</v>
          </cell>
        </row>
        <row r="33">
          <cell r="AR33" t="str">
            <v>Кількість кредитів протягом семестру</v>
          </cell>
        </row>
        <row r="35">
          <cell r="A35">
            <v>1</v>
          </cell>
          <cell r="B35">
            <v>2</v>
          </cell>
          <cell r="T35">
            <v>3</v>
          </cell>
          <cell r="V35">
            <v>4</v>
          </cell>
          <cell r="X35">
            <v>5</v>
          </cell>
          <cell r="Z35">
            <v>7</v>
          </cell>
          <cell r="AC35">
            <v>6</v>
          </cell>
          <cell r="AG35">
            <v>6</v>
          </cell>
          <cell r="AI35">
            <v>7</v>
          </cell>
          <cell r="AK35">
            <v>8</v>
          </cell>
          <cell r="AN35">
            <v>9</v>
          </cell>
          <cell r="AP35">
            <v>5</v>
          </cell>
          <cell r="AR35">
            <v>10</v>
          </cell>
          <cell r="AW35">
            <v>11</v>
          </cell>
        </row>
        <row r="36">
          <cell r="A36" t="str">
            <v>І.  Цикл  професійно орієнтовної гуманітарної та соціально-економічної підготовки (шифр - МГСЕ)</v>
          </cell>
        </row>
        <row r="37">
          <cell r="A37" t="str">
            <v>МГСЕ 1</v>
          </cell>
          <cell r="B37" t="str">
            <v>Філософія освіти</v>
          </cell>
          <cell r="T37">
            <v>1</v>
          </cell>
          <cell r="Z37">
            <v>2</v>
          </cell>
          <cell r="AC37">
            <v>60</v>
          </cell>
          <cell r="AG37">
            <v>20</v>
          </cell>
          <cell r="AI37">
            <v>10</v>
          </cell>
          <cell r="AK37">
            <v>10</v>
          </cell>
          <cell r="AP37">
            <v>40</v>
          </cell>
          <cell r="AR37">
            <v>2</v>
          </cell>
        </row>
        <row r="38">
          <cell r="A38" t="str">
            <v>МГСЕ 2</v>
          </cell>
          <cell r="B38" t="str">
            <v>Ділове спілкування іноземною мовою</v>
          </cell>
          <cell r="T38">
            <v>2</v>
          </cell>
          <cell r="Z38">
            <v>2</v>
          </cell>
          <cell r="AC38">
            <v>60</v>
          </cell>
          <cell r="AG38">
            <v>20</v>
          </cell>
          <cell r="AI38">
            <v>10</v>
          </cell>
          <cell r="AK38">
            <v>10</v>
          </cell>
          <cell r="AP38">
            <v>40</v>
          </cell>
          <cell r="AW38">
            <v>2</v>
          </cell>
        </row>
        <row r="39">
          <cell r="A39" t="str">
            <v>Разом за  циклом   І</v>
          </cell>
          <cell r="T39">
            <v>2</v>
          </cell>
          <cell r="V39">
            <v>0</v>
          </cell>
          <cell r="X39">
            <v>0</v>
          </cell>
          <cell r="Z39">
            <v>4</v>
          </cell>
          <cell r="AC39">
            <v>120</v>
          </cell>
          <cell r="AG39">
            <v>40</v>
          </cell>
          <cell r="AI39">
            <v>20</v>
          </cell>
          <cell r="AK39">
            <v>20</v>
          </cell>
          <cell r="AP39">
            <v>80</v>
          </cell>
          <cell r="AR39">
            <v>2</v>
          </cell>
          <cell r="AW39">
            <v>2</v>
          </cell>
        </row>
        <row r="40">
          <cell r="A40" t="str">
            <v>ІІ.  Цикл природничо-наукової підготовки (шифр - МПНП)</v>
          </cell>
        </row>
        <row r="41">
          <cell r="A41" t="str">
            <v>Навчальні дисципліни (шифр - МПП 1)</v>
          </cell>
        </row>
        <row r="42">
          <cell r="A42" t="str">
            <v>МПНП 1.1</v>
          </cell>
          <cell r="B42" t="str">
            <v>Сучасні інформаційні технології в освіті</v>
          </cell>
          <cell r="T42">
            <v>1</v>
          </cell>
          <cell r="Z42">
            <v>2</v>
          </cell>
          <cell r="AC42">
            <v>60</v>
          </cell>
          <cell r="AG42">
            <v>20</v>
          </cell>
          <cell r="AI42">
            <v>10</v>
          </cell>
          <cell r="AK42">
            <v>10</v>
          </cell>
          <cell r="AP42">
            <v>40</v>
          </cell>
          <cell r="AR42">
            <v>2</v>
          </cell>
        </row>
        <row r="43">
          <cell r="A43" t="str">
            <v>Разом за  циклом   ІІ</v>
          </cell>
          <cell r="T43">
            <v>1</v>
          </cell>
          <cell r="V43">
            <v>0</v>
          </cell>
          <cell r="X43">
            <v>0</v>
          </cell>
          <cell r="Z43">
            <v>2</v>
          </cell>
          <cell r="AC43">
            <v>60</v>
          </cell>
          <cell r="AG43">
            <v>20</v>
          </cell>
          <cell r="AI43">
            <v>10</v>
          </cell>
          <cell r="AK43">
            <v>10</v>
          </cell>
          <cell r="AP43">
            <v>40</v>
          </cell>
          <cell r="AR43">
            <v>2</v>
          </cell>
          <cell r="AW43">
            <v>0</v>
          </cell>
        </row>
        <row r="44">
          <cell r="A44" t="str">
            <v>ІІІ.  Цикл професійної та практичної підготовки (шифр - МПП)</v>
          </cell>
        </row>
        <row r="45">
          <cell r="A45" t="str">
            <v>Навчальні дисципліни (шифр - МПП 1)</v>
          </cell>
        </row>
        <row r="46">
          <cell r="A46" t="str">
            <v>МПП 1.1</v>
          </cell>
          <cell r="B46" t="str">
            <v>Педагогіка вищої школи</v>
          </cell>
          <cell r="V46">
            <v>1</v>
          </cell>
          <cell r="Z46">
            <v>3</v>
          </cell>
          <cell r="AC46">
            <v>90</v>
          </cell>
          <cell r="AG46">
            <v>30</v>
          </cell>
          <cell r="AI46">
            <v>16</v>
          </cell>
          <cell r="AK46">
            <v>14</v>
          </cell>
          <cell r="AP46">
            <v>60</v>
          </cell>
          <cell r="AR46">
            <v>3</v>
          </cell>
        </row>
        <row r="47">
          <cell r="A47" t="str">
            <v>МПП 1.2</v>
          </cell>
          <cell r="B47" t="str">
            <v>Психологія вищої школи</v>
          </cell>
          <cell r="V47">
            <v>1</v>
          </cell>
          <cell r="Z47">
            <v>3</v>
          </cell>
          <cell r="AC47">
            <v>90</v>
          </cell>
          <cell r="AG47">
            <v>30</v>
          </cell>
          <cell r="AI47">
            <v>16</v>
          </cell>
          <cell r="AK47">
            <v>14</v>
          </cell>
          <cell r="AP47">
            <v>60</v>
          </cell>
          <cell r="AR47">
            <v>3</v>
          </cell>
        </row>
        <row r="48">
          <cell r="A48" t="str">
            <v>МПП 1.3</v>
          </cell>
          <cell r="B48" t="str">
            <v>Методика викладання дидактики у ВНЗ</v>
          </cell>
          <cell r="T48">
            <v>1</v>
          </cell>
          <cell r="Z48">
            <v>4</v>
          </cell>
          <cell r="AC48">
            <v>120</v>
          </cell>
          <cell r="AG48">
            <v>40</v>
          </cell>
          <cell r="AI48">
            <v>20</v>
          </cell>
          <cell r="AK48">
            <v>20</v>
          </cell>
          <cell r="AP48">
            <v>80</v>
          </cell>
          <cell r="AR48">
            <v>4</v>
          </cell>
        </row>
        <row r="49">
          <cell r="A49" t="str">
            <v>Разом за циклом  ІІІ (навчальні дисципліни)</v>
          </cell>
          <cell r="T49">
            <v>1</v>
          </cell>
          <cell r="V49">
            <v>2</v>
          </cell>
          <cell r="X49">
            <v>0</v>
          </cell>
          <cell r="Z49">
            <v>10</v>
          </cell>
          <cell r="AC49">
            <v>300</v>
          </cell>
          <cell r="AG49">
            <v>100</v>
          </cell>
          <cell r="AI49">
            <v>52</v>
          </cell>
          <cell r="AK49">
            <v>48</v>
          </cell>
          <cell r="AP49">
            <v>200</v>
          </cell>
          <cell r="AR49">
            <v>10</v>
          </cell>
          <cell r="AV49">
            <v>0</v>
          </cell>
          <cell r="AW49">
            <v>0</v>
          </cell>
          <cell r="BA49">
            <v>10</v>
          </cell>
        </row>
        <row r="50">
          <cell r="A50" t="str">
            <v>Практика (шифр - МПП 2)</v>
          </cell>
        </row>
        <row r="51">
          <cell r="A51" t="str">
            <v>МПП 2.1</v>
          </cell>
          <cell r="B51" t="str">
            <v>Асистентська (стажиська)</v>
          </cell>
          <cell r="V51" t="str">
            <v>2</v>
          </cell>
          <cell r="Z51">
            <v>9</v>
          </cell>
          <cell r="AC51">
            <v>270</v>
          </cell>
          <cell r="AP51">
            <v>270</v>
          </cell>
          <cell r="AV51">
            <v>6</v>
          </cell>
          <cell r="AW51">
            <v>9</v>
          </cell>
        </row>
        <row r="52">
          <cell r="A52" t="str">
            <v>Разом за циклом  ІІІ (практика)</v>
          </cell>
          <cell r="T52">
            <v>0</v>
          </cell>
          <cell r="X52">
            <v>0</v>
          </cell>
          <cell r="Z52">
            <v>9</v>
          </cell>
          <cell r="AC52">
            <v>270</v>
          </cell>
          <cell r="AP52">
            <v>270</v>
          </cell>
          <cell r="AR52">
            <v>0</v>
          </cell>
          <cell r="AW52">
            <v>9</v>
          </cell>
        </row>
        <row r="53">
          <cell r="A53" t="str">
            <v>Усього нормативна частина</v>
          </cell>
          <cell r="T53">
            <v>4</v>
          </cell>
          <cell r="V53">
            <v>2</v>
          </cell>
          <cell r="X53">
            <v>0</v>
          </cell>
          <cell r="Z53">
            <v>25</v>
          </cell>
          <cell r="AC53">
            <v>750</v>
          </cell>
          <cell r="AG53">
            <v>160</v>
          </cell>
          <cell r="AI53">
            <v>82</v>
          </cell>
          <cell r="AK53">
            <v>78</v>
          </cell>
          <cell r="AP53">
            <v>590</v>
          </cell>
          <cell r="AR53">
            <v>14</v>
          </cell>
          <cell r="AW53">
            <v>11</v>
          </cell>
        </row>
        <row r="54">
          <cell r="A54" t="str">
            <v>Вибіркові навчальні дисципліни</v>
          </cell>
        </row>
        <row r="55">
          <cell r="A55" t="str">
            <v>Дисципліни самостійного вибору навчального закладу</v>
          </cell>
        </row>
        <row r="56">
          <cell r="A56" t="str">
            <v>СВЗ 1</v>
          </cell>
          <cell r="B56" t="str">
            <v>Інтелектуальна власність</v>
          </cell>
          <cell r="V56">
            <v>1</v>
          </cell>
          <cell r="Z56">
            <v>1</v>
          </cell>
          <cell r="AC56">
            <v>30</v>
          </cell>
          <cell r="AG56">
            <v>10</v>
          </cell>
          <cell r="AI56">
            <v>6</v>
          </cell>
          <cell r="AK56">
            <v>4</v>
          </cell>
          <cell r="AP56">
            <v>20</v>
          </cell>
          <cell r="AR56">
            <v>1</v>
          </cell>
        </row>
        <row r="57">
          <cell r="A57" t="str">
            <v>СВЗ 2</v>
          </cell>
          <cell r="B57" t="str">
            <v>Менеджмент в освіті</v>
          </cell>
          <cell r="V57">
            <v>2</v>
          </cell>
          <cell r="Z57">
            <v>2</v>
          </cell>
          <cell r="AC57">
            <v>60</v>
          </cell>
          <cell r="AG57">
            <v>20</v>
          </cell>
          <cell r="AI57">
            <v>10</v>
          </cell>
          <cell r="AK57">
            <v>10</v>
          </cell>
          <cell r="AP57">
            <v>40</v>
          </cell>
          <cell r="AW57">
            <v>2</v>
          </cell>
        </row>
        <row r="58">
          <cell r="A58" t="str">
            <v>СВЗ 3</v>
          </cell>
          <cell r="B58" t="str">
            <v>Методологія і методи педагогічних досліджень</v>
          </cell>
          <cell r="V58">
            <v>2</v>
          </cell>
          <cell r="Z58">
            <v>1</v>
          </cell>
          <cell r="AC58">
            <v>30</v>
          </cell>
          <cell r="AG58">
            <v>20</v>
          </cell>
          <cell r="AI58">
            <v>10</v>
          </cell>
          <cell r="AK58">
            <v>10</v>
          </cell>
          <cell r="AP58">
            <v>10</v>
          </cell>
          <cell r="AW58">
            <v>1</v>
          </cell>
        </row>
        <row r="59">
          <cell r="A59" t="str">
            <v>СВЗ 4</v>
          </cell>
          <cell r="B59" t="str">
            <v>Тестологія</v>
          </cell>
          <cell r="V59">
            <v>1</v>
          </cell>
          <cell r="Z59">
            <v>1</v>
          </cell>
          <cell r="AC59">
            <v>30</v>
          </cell>
          <cell r="AG59">
            <v>20</v>
          </cell>
          <cell r="AI59">
            <v>10</v>
          </cell>
          <cell r="AK59">
            <v>10</v>
          </cell>
          <cell r="AP59">
            <v>10</v>
          </cell>
          <cell r="AR59">
            <v>1</v>
          </cell>
        </row>
        <row r="60">
          <cell r="A60" t="str">
            <v>СВЗ 5</v>
          </cell>
          <cell r="B60" t="str">
            <v>Методика викладання історії педагогіки у ВНЗ</v>
          </cell>
          <cell r="T60">
            <v>1</v>
          </cell>
          <cell r="Z60">
            <v>4</v>
          </cell>
          <cell r="AC60">
            <v>120</v>
          </cell>
          <cell r="AG60">
            <v>40</v>
          </cell>
          <cell r="AI60">
            <v>20</v>
          </cell>
          <cell r="AK60">
            <v>20</v>
          </cell>
          <cell r="AP60">
            <v>80</v>
          </cell>
          <cell r="AR60">
            <v>4</v>
          </cell>
        </row>
        <row r="61">
          <cell r="A61" t="str">
            <v>СВЗ 6</v>
          </cell>
          <cell r="B61" t="str">
            <v>Методика викладання теорії виховання у ВНЗ</v>
          </cell>
          <cell r="V61">
            <v>2</v>
          </cell>
          <cell r="Z61">
            <v>3</v>
          </cell>
          <cell r="AC61">
            <v>90</v>
          </cell>
          <cell r="AG61">
            <v>26</v>
          </cell>
          <cell r="AI61">
            <v>14</v>
          </cell>
          <cell r="AK61">
            <v>12</v>
          </cell>
          <cell r="AP61">
            <v>64</v>
          </cell>
          <cell r="AW61">
            <v>3</v>
          </cell>
        </row>
        <row r="62">
          <cell r="A62" t="str">
            <v>Разом</v>
          </cell>
          <cell r="T62">
            <v>1</v>
          </cell>
          <cell r="V62">
            <v>5</v>
          </cell>
          <cell r="X62">
            <v>0</v>
          </cell>
          <cell r="Z62">
            <v>12</v>
          </cell>
          <cell r="AC62">
            <v>360</v>
          </cell>
          <cell r="AG62">
            <v>136</v>
          </cell>
          <cell r="AI62">
            <v>70</v>
          </cell>
          <cell r="AK62">
            <v>66</v>
          </cell>
          <cell r="AP62">
            <v>224</v>
          </cell>
          <cell r="AR62">
            <v>6</v>
          </cell>
          <cell r="AW62">
            <v>6</v>
          </cell>
        </row>
        <row r="63">
          <cell r="A63" t="str">
            <v>Дисципліни вільного вибору студентів</v>
          </cell>
        </row>
        <row r="64">
          <cell r="A64" t="str">
            <v>ВВС 1</v>
          </cell>
          <cell r="B64" t="str">
            <v>Виховний потенціал початкової школи;Основи педагогічних вимірювань та моніторингу якості освіти</v>
          </cell>
          <cell r="V64">
            <v>1</v>
          </cell>
          <cell r="Z64">
            <v>2</v>
          </cell>
          <cell r="AC64">
            <v>60</v>
          </cell>
          <cell r="AG64">
            <v>20</v>
          </cell>
          <cell r="AI64">
            <v>10</v>
          </cell>
          <cell r="AK64">
            <v>10</v>
          </cell>
          <cell r="AP64">
            <v>40</v>
          </cell>
          <cell r="AR64">
            <v>2</v>
          </cell>
        </row>
        <row r="65">
          <cell r="A65" t="str">
            <v>ВВС 2</v>
          </cell>
          <cell r="B65" t="str">
            <v>Актуальні проблеми початкового навчання;Методика викладання педагогічних технологій в початковій школі</v>
          </cell>
          <cell r="V65">
            <v>2</v>
          </cell>
          <cell r="Z65">
            <v>2</v>
          </cell>
          <cell r="AC65">
            <v>60</v>
          </cell>
          <cell r="AG65">
            <v>20</v>
          </cell>
          <cell r="AI65">
            <v>10</v>
          </cell>
          <cell r="AK65">
            <v>10</v>
          </cell>
          <cell r="AP65">
            <v>40</v>
          </cell>
          <cell r="AW65">
            <v>2</v>
          </cell>
        </row>
        <row r="66">
          <cell r="A66" t="str">
            <v>ВВС 3</v>
          </cell>
          <cell r="B66" t="str">
            <v>Методика навчання у ВНЗ освітньої галузі початкової школи "Математика"</v>
          </cell>
          <cell r="T66">
            <v>2</v>
          </cell>
          <cell r="V66">
            <v>1</v>
          </cell>
          <cell r="Z66">
            <v>16</v>
          </cell>
          <cell r="AC66">
            <v>480</v>
          </cell>
          <cell r="AG66">
            <v>140</v>
          </cell>
          <cell r="AI66">
            <v>70</v>
          </cell>
          <cell r="AK66">
            <v>70</v>
          </cell>
          <cell r="AP66">
            <v>340</v>
          </cell>
          <cell r="AR66">
            <v>8</v>
          </cell>
          <cell r="AW66">
            <v>8</v>
          </cell>
        </row>
        <row r="67">
          <cell r="A67" t="str">
            <v>ВВС 3</v>
          </cell>
          <cell r="B67" t="str">
            <v>Методика навчання у ВНЗ освітньої галузі початкової школи "Мови і  літератури"</v>
          </cell>
          <cell r="T67" t="str">
            <v>2</v>
          </cell>
          <cell r="V67" t="str">
            <v>1</v>
          </cell>
          <cell r="Z67" t="str">
            <v>16</v>
          </cell>
          <cell r="AC67" t="str">
            <v>480</v>
          </cell>
          <cell r="AG67" t="str">
            <v>140</v>
          </cell>
          <cell r="AI67" t="str">
            <v>70</v>
          </cell>
          <cell r="AK67" t="str">
            <v>70</v>
          </cell>
          <cell r="AP67" t="str">
            <v>340</v>
          </cell>
          <cell r="AR67" t="str">
            <v>8</v>
          </cell>
          <cell r="AW67" t="str">
            <v>8</v>
          </cell>
        </row>
        <row r="68">
          <cell r="A68" t="str">
            <v>ВВС 3</v>
          </cell>
          <cell r="B68" t="str">
            <v>Методика навчання у ВНЗ освітньої галузі початкової школи "Суспільство та природознавство"</v>
          </cell>
          <cell r="T68" t="str">
            <v>2</v>
          </cell>
          <cell r="V68" t="str">
            <v>1</v>
          </cell>
          <cell r="Z68" t="str">
            <v>16</v>
          </cell>
          <cell r="AC68" t="str">
            <v>480</v>
          </cell>
          <cell r="AG68" t="str">
            <v>160</v>
          </cell>
          <cell r="AI68" t="str">
            <v>80</v>
          </cell>
          <cell r="AK68" t="str">
            <v>80</v>
          </cell>
          <cell r="AP68" t="str">
            <v>320</v>
          </cell>
          <cell r="AR68" t="str">
            <v>8</v>
          </cell>
          <cell r="AW68" t="str">
            <v>8</v>
          </cell>
        </row>
        <row r="69">
          <cell r="A69" t="str">
            <v>ВВС 3</v>
          </cell>
          <cell r="B69" t="str">
            <v>Методика навчання у ВНЗ освітньої галузі початкової школи "Технології"</v>
          </cell>
          <cell r="T69" t="str">
            <v>2</v>
          </cell>
          <cell r="V69" t="str">
            <v>1</v>
          </cell>
          <cell r="Z69" t="str">
            <v>16</v>
          </cell>
          <cell r="AC69" t="str">
            <v>480</v>
          </cell>
          <cell r="AG69" t="str">
            <v>160</v>
          </cell>
          <cell r="AI69" t="str">
            <v>80</v>
          </cell>
          <cell r="AK69" t="str">
            <v>80</v>
          </cell>
          <cell r="AP69" t="str">
            <v>320</v>
          </cell>
          <cell r="AR69" t="str">
            <v>8</v>
          </cell>
          <cell r="AW69" t="str">
            <v>8</v>
          </cell>
        </row>
        <row r="70">
          <cell r="A70" t="str">
            <v>ВВС 3</v>
          </cell>
          <cell r="B70" t="str">
            <v>Методика навчання у ВНЗ освітньої галузі початкової школи "Мистецтво"</v>
          </cell>
          <cell r="T70" t="str">
            <v>2</v>
          </cell>
          <cell r="V70" t="str">
            <v>1</v>
          </cell>
          <cell r="Z70" t="str">
            <v>16</v>
          </cell>
          <cell r="AC70" t="str">
            <v>480</v>
          </cell>
          <cell r="AG70" t="str">
            <v>160</v>
          </cell>
          <cell r="AI70" t="str">
            <v>80</v>
          </cell>
          <cell r="AK70" t="str">
            <v>80</v>
          </cell>
          <cell r="AP70" t="str">
            <v>320</v>
          </cell>
          <cell r="AR70" t="str">
            <v>8</v>
          </cell>
          <cell r="AW70" t="str">
            <v>8</v>
          </cell>
        </row>
        <row r="71">
          <cell r="A71" t="str">
            <v>Разом</v>
          </cell>
          <cell r="T71">
            <v>1</v>
          </cell>
          <cell r="V71">
            <v>3</v>
          </cell>
          <cell r="X71">
            <v>0</v>
          </cell>
          <cell r="Z71">
            <v>20</v>
          </cell>
          <cell r="AC71">
            <v>600</v>
          </cell>
          <cell r="AG71">
            <v>180</v>
          </cell>
          <cell r="AI71">
            <v>90</v>
          </cell>
          <cell r="AK71">
            <v>90</v>
          </cell>
          <cell r="AM71" t="e">
            <v>#REF!</v>
          </cell>
          <cell r="AP71">
            <v>420</v>
          </cell>
          <cell r="AR71">
            <v>10</v>
          </cell>
          <cell r="AW71">
            <v>10</v>
          </cell>
        </row>
        <row r="72">
          <cell r="A72" t="str">
            <v>Разом (вибіркові навчальні дисципліни)</v>
          </cell>
          <cell r="T72">
            <v>2</v>
          </cell>
          <cell r="V72">
            <v>8</v>
          </cell>
          <cell r="X72">
            <v>0</v>
          </cell>
          <cell r="Z72">
            <v>32</v>
          </cell>
          <cell r="AC72">
            <v>960</v>
          </cell>
          <cell r="AG72">
            <v>316</v>
          </cell>
          <cell r="AI72">
            <v>160</v>
          </cell>
          <cell r="AK72">
            <v>156</v>
          </cell>
          <cell r="AP72">
            <v>644</v>
          </cell>
          <cell r="AR72">
            <v>16</v>
          </cell>
          <cell r="AW72">
            <v>16</v>
          </cell>
        </row>
        <row r="74">
          <cell r="B74" t="str">
            <v>Державна атестація</v>
          </cell>
          <cell r="Z74">
            <v>3</v>
          </cell>
          <cell r="AC74">
            <v>90</v>
          </cell>
          <cell r="AM74">
            <v>0</v>
          </cell>
          <cell r="AP74">
            <v>90</v>
          </cell>
          <cell r="AW74">
            <v>3</v>
          </cell>
        </row>
        <row r="76">
          <cell r="A76" t="str">
            <v>Загальна кількість</v>
          </cell>
          <cell r="T76">
            <v>6</v>
          </cell>
          <cell r="V76">
            <v>10</v>
          </cell>
          <cell r="X76">
            <v>0</v>
          </cell>
          <cell r="Z76">
            <v>60</v>
          </cell>
          <cell r="AC76">
            <v>1800</v>
          </cell>
          <cell r="AG76">
            <v>476</v>
          </cell>
          <cell r="AI76">
            <v>242</v>
          </cell>
          <cell r="AK76">
            <v>234</v>
          </cell>
          <cell r="AP76">
            <v>1324</v>
          </cell>
          <cell r="AR76">
            <v>30</v>
          </cell>
          <cell r="AW76">
            <v>30</v>
          </cell>
        </row>
        <row r="77">
          <cell r="A77" t="str">
            <v>Кількість годин на тиждень</v>
          </cell>
          <cell r="AR77">
            <v>18</v>
          </cell>
          <cell r="AW77">
            <v>18</v>
          </cell>
        </row>
        <row r="79">
          <cell r="A79" t="str">
            <v>Кількість екзаменів</v>
          </cell>
          <cell r="AR79">
            <v>4</v>
          </cell>
          <cell r="AW79">
            <v>2</v>
          </cell>
        </row>
        <row r="80">
          <cell r="A80" t="str">
            <v>Кількість заліків</v>
          </cell>
          <cell r="AR80">
            <v>6</v>
          </cell>
          <cell r="AW80">
            <v>4</v>
          </cell>
        </row>
        <row r="81">
          <cell r="A81" t="str">
            <v>Кількість курсових робіт</v>
          </cell>
          <cell r="AR81">
            <v>0</v>
          </cell>
          <cell r="AW8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70"/>
  <sheetViews>
    <sheetView tabSelected="1" zoomScale="50" zoomScaleNormal="50" zoomScaleSheetLayoutView="29" zoomScalePageLayoutView="0" workbookViewId="0" topLeftCell="A61">
      <selection activeCell="AA74" sqref="AA74:AS74"/>
    </sheetView>
  </sheetViews>
  <sheetFormatPr defaultColWidth="8.00390625" defaultRowHeight="24.75" customHeight="1"/>
  <cols>
    <col min="1" max="1" width="8.375" style="2" customWidth="1"/>
    <col min="2" max="4" width="6.125" style="2" customWidth="1"/>
    <col min="5" max="5" width="6.75390625" style="2" customWidth="1"/>
    <col min="6" max="10" width="6.125" style="2" customWidth="1"/>
    <col min="11" max="11" width="6.75390625" style="2" customWidth="1"/>
    <col min="12" max="22" width="6.125" style="2" customWidth="1"/>
    <col min="23" max="23" width="7.625" style="2" customWidth="1"/>
    <col min="24" max="24" width="6.125" style="2" customWidth="1"/>
    <col min="25" max="25" width="7.25390625" style="2" customWidth="1"/>
    <col min="26" max="27" width="6.125" style="2" customWidth="1"/>
    <col min="28" max="28" width="7.625" style="2" customWidth="1"/>
    <col min="29" max="38" width="6.125" style="2" customWidth="1"/>
    <col min="39" max="39" width="6.75390625" style="2" customWidth="1"/>
    <col min="40" max="44" width="6.125" style="2" customWidth="1"/>
    <col min="45" max="45" width="5.625" style="2" customWidth="1"/>
    <col min="46" max="53" width="6.125" style="2" customWidth="1"/>
    <col min="54" max="16384" width="8.00390625" style="1" customWidth="1"/>
  </cols>
  <sheetData>
    <row r="1" spans="2:53" ht="27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Q1" s="64"/>
      <c r="R1" s="64"/>
      <c r="S1" s="64"/>
      <c r="T1" s="64"/>
      <c r="U1" s="64"/>
      <c r="V1" s="64"/>
      <c r="W1" s="68"/>
      <c r="X1" s="68"/>
      <c r="Y1" s="68"/>
      <c r="Z1" s="68"/>
      <c r="AA1" s="68"/>
      <c r="AB1" s="69" t="s">
        <v>33</v>
      </c>
      <c r="AC1" s="68"/>
      <c r="AD1" s="68"/>
      <c r="AE1" s="68"/>
      <c r="AF1" s="68"/>
      <c r="AG1" s="68"/>
      <c r="AH1" s="68"/>
      <c r="AI1" s="64"/>
      <c r="AJ1" s="64"/>
      <c r="AK1" s="64"/>
      <c r="AL1" s="64"/>
      <c r="AM1" s="64"/>
      <c r="AN1" s="65"/>
      <c r="AO1" s="4"/>
      <c r="AP1" s="4"/>
      <c r="AQ1" s="4"/>
      <c r="AR1" s="237"/>
      <c r="AS1" s="237"/>
      <c r="AT1" s="237"/>
      <c r="AU1" s="237"/>
      <c r="AV1" s="237"/>
      <c r="AW1" s="237"/>
      <c r="AX1" s="237"/>
      <c r="AY1" s="237"/>
      <c r="AZ1" s="237"/>
      <c r="BA1" s="237"/>
    </row>
    <row r="2" spans="10:53" ht="43.5" customHeight="1">
      <c r="J2" s="6"/>
      <c r="K2" s="6"/>
      <c r="L2" s="6"/>
      <c r="M2" s="6"/>
      <c r="Q2" s="64"/>
      <c r="R2" s="64"/>
      <c r="S2" s="64"/>
      <c r="T2" s="64"/>
      <c r="U2" s="64"/>
      <c r="V2" s="64"/>
      <c r="W2" s="68"/>
      <c r="X2" s="68"/>
      <c r="Y2" s="68"/>
      <c r="Z2" s="68"/>
      <c r="AA2" s="68"/>
      <c r="AB2" s="70" t="s">
        <v>65</v>
      </c>
      <c r="AC2" s="68"/>
      <c r="AD2" s="68"/>
      <c r="AE2" s="68"/>
      <c r="AF2" s="68"/>
      <c r="AG2" s="68"/>
      <c r="AH2" s="68"/>
      <c r="AI2" s="64"/>
      <c r="AJ2" s="64"/>
      <c r="AK2" s="64"/>
      <c r="AL2" s="64"/>
      <c r="AM2" s="64"/>
      <c r="AN2" s="65"/>
      <c r="AO2" s="4"/>
      <c r="AP2" s="4"/>
      <c r="AQ2" s="4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42" customHeight="1">
      <c r="A3" s="21"/>
      <c r="B3" s="7" t="s">
        <v>66</v>
      </c>
      <c r="C3" s="3"/>
      <c r="D3" s="21"/>
      <c r="E3" s="21"/>
      <c r="F3" s="21"/>
      <c r="G3" s="21"/>
      <c r="H3" s="21"/>
      <c r="I3" s="21"/>
      <c r="J3" s="21"/>
      <c r="K3" s="21"/>
      <c r="L3" s="21"/>
      <c r="M3" s="21"/>
      <c r="N3" s="3"/>
      <c r="O3" s="3"/>
      <c r="P3" s="23"/>
      <c r="Q3" s="23"/>
      <c r="R3" s="23"/>
      <c r="S3" s="23"/>
      <c r="T3" s="3"/>
      <c r="U3" s="23"/>
      <c r="V3" s="23"/>
      <c r="W3" s="3"/>
      <c r="X3" s="3"/>
      <c r="Y3" s="3"/>
      <c r="AA3" s="7" t="s">
        <v>34</v>
      </c>
      <c r="AB3" s="27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4"/>
      <c r="AO3" s="21"/>
      <c r="AP3" s="21"/>
      <c r="AQ3" s="21"/>
      <c r="AR3" s="26"/>
      <c r="AS3" s="26"/>
      <c r="AT3" s="26"/>
      <c r="AU3" s="26"/>
      <c r="AV3" s="26"/>
      <c r="AW3" s="26"/>
      <c r="AX3" s="26"/>
      <c r="AY3" s="26"/>
      <c r="AZ3" s="26"/>
      <c r="BA3" s="26"/>
    </row>
    <row r="4" spans="1:53" ht="27" customHeight="1">
      <c r="A4" s="238" t="s">
        <v>67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3"/>
      <c r="O4" s="3"/>
      <c r="P4" s="3"/>
      <c r="Q4" s="3"/>
      <c r="R4" s="21"/>
      <c r="S4" s="21"/>
      <c r="T4" s="21"/>
      <c r="U4" s="21"/>
      <c r="V4" s="3"/>
      <c r="W4" s="63" t="s">
        <v>68</v>
      </c>
      <c r="X4" s="63"/>
      <c r="Y4" s="3"/>
      <c r="Z4" s="25"/>
      <c r="AA4" s="25"/>
      <c r="AB4" s="25"/>
      <c r="AC4" s="3"/>
      <c r="AD4" s="25"/>
      <c r="AE4" s="25"/>
      <c r="AF4" s="25"/>
      <c r="AG4" s="25"/>
      <c r="AH4" s="25"/>
      <c r="AI4" s="25"/>
      <c r="AJ4" s="15"/>
      <c r="AK4" s="15"/>
      <c r="AL4" s="15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28"/>
    </row>
    <row r="5" spans="1:53" ht="27" customHeight="1">
      <c r="A5" s="240" t="s">
        <v>85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3"/>
      <c r="N5" s="15"/>
      <c r="O5" s="15"/>
      <c r="P5" s="3"/>
      <c r="Q5" s="5"/>
      <c r="R5" s="5"/>
      <c r="S5" s="5"/>
      <c r="T5" s="5"/>
      <c r="U5" s="5"/>
      <c r="V5" s="3"/>
      <c r="W5" s="28"/>
      <c r="X5" s="28"/>
      <c r="Y5" s="28" t="s">
        <v>160</v>
      </c>
      <c r="Z5" s="28"/>
      <c r="AA5" s="28"/>
      <c r="AB5" s="28"/>
      <c r="AC5" s="21"/>
      <c r="AD5" s="28"/>
      <c r="AE5" s="28"/>
      <c r="AF5" s="28"/>
      <c r="AG5" s="28"/>
      <c r="AH5" s="28"/>
      <c r="AI5" s="3"/>
      <c r="AJ5" s="3"/>
      <c r="AK5" s="5"/>
      <c r="AL5" s="5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7"/>
    </row>
    <row r="6" spans="2:53" ht="27" customHeight="1">
      <c r="B6" s="3" t="s">
        <v>70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5"/>
      <c r="O6" s="25"/>
      <c r="P6" s="25"/>
      <c r="Q6" s="3"/>
      <c r="R6" s="21"/>
      <c r="S6" s="21"/>
      <c r="T6" s="21"/>
      <c r="U6" s="19"/>
      <c r="V6" s="3"/>
      <c r="W6" s="21"/>
      <c r="X6" s="21"/>
      <c r="Y6" s="21"/>
      <c r="Z6" s="3"/>
      <c r="AA6" s="3"/>
      <c r="AB6" s="3" t="s">
        <v>69</v>
      </c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21"/>
    </row>
    <row r="7" spans="1:53" s="9" customFormat="1" ht="28.5" customHeight="1">
      <c r="A7" s="239"/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66"/>
      <c r="N7" s="66"/>
      <c r="O7" s="10"/>
      <c r="P7" s="66"/>
      <c r="Q7" s="66"/>
      <c r="R7" s="66"/>
      <c r="S7" s="10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10"/>
      <c r="AJ7" s="10"/>
      <c r="AK7" s="66"/>
      <c r="AL7" s="66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67"/>
    </row>
    <row r="8" spans="1:53" ht="3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5"/>
      <c r="O8" s="7"/>
      <c r="P8" s="3"/>
      <c r="Q8" s="3"/>
      <c r="R8" s="3"/>
      <c r="S8" s="3"/>
      <c r="T8" s="3"/>
      <c r="U8" s="5"/>
      <c r="V8" s="7"/>
      <c r="W8" s="7"/>
      <c r="X8" s="7"/>
      <c r="Y8" s="7"/>
      <c r="Z8" s="7"/>
      <c r="AA8" s="7"/>
      <c r="AB8" s="13" t="s">
        <v>32</v>
      </c>
      <c r="AC8" s="7"/>
      <c r="AD8" s="7"/>
      <c r="AE8" s="7"/>
      <c r="AF8" s="7"/>
      <c r="AG8" s="7"/>
      <c r="AH8" s="7"/>
      <c r="AI8" s="3"/>
      <c r="AJ8" s="3"/>
      <c r="AK8" s="7"/>
      <c r="AL8" s="7"/>
      <c r="AM8" s="30" t="s">
        <v>29</v>
      </c>
      <c r="AN8" s="3"/>
      <c r="AO8" s="3"/>
      <c r="AP8" s="3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</row>
    <row r="9" spans="1:53" ht="27.75" customHeight="1">
      <c r="A9" s="31"/>
      <c r="B9" s="31"/>
      <c r="C9" s="31"/>
      <c r="D9" s="31"/>
      <c r="E9" s="31"/>
      <c r="F9" s="31"/>
      <c r="G9" s="3"/>
      <c r="H9" s="3"/>
      <c r="J9" s="31"/>
      <c r="K9" s="27" t="s">
        <v>86</v>
      </c>
      <c r="L9" s="3"/>
      <c r="M9" s="32"/>
      <c r="N9" s="33"/>
      <c r="O9" s="31"/>
      <c r="P9" s="31"/>
      <c r="Q9" s="31"/>
      <c r="R9" s="31"/>
      <c r="S9" s="31"/>
      <c r="T9" s="34"/>
      <c r="U9" s="35"/>
      <c r="V9" s="33"/>
      <c r="W9" s="33"/>
      <c r="X9" s="33"/>
      <c r="Y9" s="7"/>
      <c r="Z9" s="7"/>
      <c r="AA9" s="7"/>
      <c r="AB9" s="7"/>
      <c r="AC9" s="7"/>
      <c r="AD9" s="7"/>
      <c r="AE9" s="7"/>
      <c r="AF9" s="7"/>
      <c r="AG9" s="7"/>
      <c r="AH9" s="7"/>
      <c r="AI9" s="3"/>
      <c r="AJ9" s="3"/>
      <c r="AK9" s="7"/>
      <c r="AL9" s="7"/>
      <c r="AM9" s="5"/>
      <c r="AN9" s="3"/>
      <c r="AO9" s="36" t="s">
        <v>87</v>
      </c>
      <c r="AP9" s="3"/>
      <c r="AQ9" s="37"/>
      <c r="AR9" s="3"/>
      <c r="AS9" s="37"/>
      <c r="AT9" s="21"/>
      <c r="AU9" s="21"/>
      <c r="AV9" s="21"/>
      <c r="AW9" s="21"/>
      <c r="AX9" s="21"/>
      <c r="AY9" s="21"/>
      <c r="AZ9" s="21"/>
      <c r="BA9" s="21"/>
    </row>
    <row r="10" spans="1:53" ht="33.75" customHeight="1">
      <c r="A10" s="32"/>
      <c r="B10" s="3"/>
      <c r="C10" s="32"/>
      <c r="D10" s="3"/>
      <c r="F10" s="27" t="s">
        <v>82</v>
      </c>
      <c r="G10" s="3"/>
      <c r="H10" s="32"/>
      <c r="I10" s="32"/>
      <c r="J10" s="32"/>
      <c r="K10" s="32"/>
      <c r="L10" s="32"/>
      <c r="M10" s="31"/>
      <c r="N10" s="38"/>
      <c r="O10" s="38"/>
      <c r="P10" s="31"/>
      <c r="Q10" s="31"/>
      <c r="R10" s="31"/>
      <c r="S10" s="31"/>
      <c r="T10" s="39"/>
      <c r="U10" s="40"/>
      <c r="V10" s="41"/>
      <c r="W10" s="38"/>
      <c r="X10" s="38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3"/>
      <c r="AJ10" s="5"/>
      <c r="AK10" s="5"/>
      <c r="AL10" s="5"/>
      <c r="AM10" s="30" t="s">
        <v>28</v>
      </c>
      <c r="AN10" s="3"/>
      <c r="AO10" s="3"/>
      <c r="AP10" s="3"/>
      <c r="AQ10" s="42"/>
      <c r="AR10" s="21"/>
      <c r="AS10" s="42"/>
      <c r="AT10" s="37"/>
      <c r="AU10" s="37"/>
      <c r="AV10" s="37"/>
      <c r="AW10" s="37"/>
      <c r="AX10" s="37"/>
      <c r="AY10" s="37"/>
      <c r="AZ10" s="37"/>
      <c r="BA10" s="21"/>
    </row>
    <row r="11" spans="1:53" ht="33.75" customHeight="1">
      <c r="A11" s="3"/>
      <c r="B11" s="3"/>
      <c r="D11" s="3" t="s">
        <v>83</v>
      </c>
      <c r="E11" s="3"/>
      <c r="F11" s="3"/>
      <c r="G11" s="3"/>
      <c r="H11" s="3"/>
      <c r="I11" s="3"/>
      <c r="J11" s="3"/>
      <c r="K11" s="3"/>
      <c r="L11" s="3"/>
      <c r="M11" s="3"/>
      <c r="N11" s="5"/>
      <c r="O11" s="5"/>
      <c r="P11" s="3"/>
      <c r="Q11" s="3"/>
      <c r="R11" s="3"/>
      <c r="S11" s="3"/>
      <c r="T11" s="43"/>
      <c r="U11" s="44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3"/>
      <c r="AJ11" s="5"/>
      <c r="AK11" s="5"/>
      <c r="AL11" s="44" t="s">
        <v>88</v>
      </c>
      <c r="AN11" s="45"/>
      <c r="AP11" s="3"/>
      <c r="AQ11" s="45"/>
      <c r="AR11" s="3"/>
      <c r="AS11" s="45"/>
      <c r="AT11" s="45"/>
      <c r="AU11" s="45"/>
      <c r="AV11" s="45"/>
      <c r="AW11" s="45"/>
      <c r="AX11" s="45"/>
      <c r="AY11" s="45"/>
      <c r="AZ11" s="45"/>
      <c r="BA11" s="21"/>
    </row>
    <row r="12" spans="1:53" ht="33.75" customHeight="1">
      <c r="A12" s="3"/>
      <c r="B12" s="25"/>
      <c r="C12" s="25"/>
      <c r="D12" s="3"/>
      <c r="E12" s="46"/>
      <c r="F12" s="46"/>
      <c r="G12" s="46"/>
      <c r="H12" s="46"/>
      <c r="I12" s="46"/>
      <c r="J12" s="46"/>
      <c r="K12" s="46"/>
      <c r="L12" s="46"/>
      <c r="M12" s="46"/>
      <c r="N12" s="3"/>
      <c r="O12" s="3"/>
      <c r="P12" s="3"/>
      <c r="Q12" s="3"/>
      <c r="R12" s="3"/>
      <c r="S12" s="3"/>
      <c r="T12" s="47"/>
      <c r="U12" s="48"/>
      <c r="V12" s="46"/>
      <c r="W12" s="46"/>
      <c r="X12" s="46"/>
      <c r="Y12" s="46"/>
      <c r="Z12" s="46"/>
      <c r="AA12" s="25"/>
      <c r="AB12" s="25"/>
      <c r="AC12" s="25"/>
      <c r="AD12" s="25"/>
      <c r="AE12" s="25"/>
      <c r="AF12" s="25"/>
      <c r="AG12" s="25"/>
      <c r="AH12" s="25"/>
      <c r="AI12" s="3"/>
      <c r="AJ12" s="3"/>
      <c r="AK12" s="7"/>
      <c r="AL12" s="7"/>
      <c r="AM12" s="30" t="s">
        <v>31</v>
      </c>
      <c r="AN12" s="29"/>
      <c r="AO12" s="7"/>
      <c r="AP12" s="29"/>
      <c r="AQ12" s="29"/>
      <c r="AR12" s="36" t="s">
        <v>89</v>
      </c>
      <c r="AS12" s="21"/>
      <c r="AT12" s="21"/>
      <c r="AU12" s="21"/>
      <c r="AV12" s="21"/>
      <c r="AW12" s="21"/>
      <c r="AX12" s="21"/>
      <c r="AY12" s="21"/>
      <c r="AZ12" s="21"/>
      <c r="BA12" s="21"/>
    </row>
    <row r="13" spans="1:53" ht="29.25" customHeight="1">
      <c r="A13" s="3"/>
      <c r="B13" s="3"/>
      <c r="C13" s="3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3"/>
      <c r="O13" s="3"/>
      <c r="P13" s="3"/>
      <c r="Q13" s="3"/>
      <c r="R13" s="3"/>
      <c r="S13" s="3"/>
      <c r="T13" s="47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3"/>
      <c r="AF13" s="3"/>
      <c r="AG13" s="3"/>
      <c r="AH13" s="3"/>
      <c r="AI13" s="3"/>
      <c r="AJ13" s="45"/>
      <c r="AK13" s="45"/>
      <c r="AL13" s="45"/>
      <c r="AM13" s="30" t="s">
        <v>30</v>
      </c>
      <c r="AN13" s="3"/>
      <c r="AO13" s="5"/>
      <c r="AP13" s="36" t="s">
        <v>123</v>
      </c>
      <c r="AQ13" s="3"/>
      <c r="AR13" s="3"/>
      <c r="AS13" s="21"/>
      <c r="AT13" s="21"/>
      <c r="AU13" s="21"/>
      <c r="AV13" s="21"/>
      <c r="AW13" s="21"/>
      <c r="AX13" s="21"/>
      <c r="AY13" s="21"/>
      <c r="AZ13" s="21"/>
      <c r="BA13" s="3"/>
    </row>
    <row r="14" spans="1:53" ht="24.75" customHeight="1">
      <c r="A14" s="3"/>
      <c r="B14" s="15"/>
      <c r="C14" s="15"/>
      <c r="D14" s="15"/>
      <c r="E14" s="15"/>
      <c r="F14" s="15"/>
      <c r="G14" s="15"/>
      <c r="H14" s="15"/>
      <c r="I14" s="15"/>
      <c r="J14" s="15" t="s">
        <v>35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15"/>
    </row>
    <row r="15" spans="1:53" ht="8.25" customHeight="1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ht="18.75" customHeight="1">
      <c r="A16" s="226" t="s">
        <v>36</v>
      </c>
      <c r="B16" s="228" t="s">
        <v>27</v>
      </c>
      <c r="C16" s="229"/>
      <c r="D16" s="229"/>
      <c r="E16" s="230"/>
      <c r="F16" s="228" t="s">
        <v>26</v>
      </c>
      <c r="G16" s="229"/>
      <c r="H16" s="229"/>
      <c r="I16" s="230"/>
      <c r="J16" s="228" t="s">
        <v>25</v>
      </c>
      <c r="K16" s="229"/>
      <c r="L16" s="229"/>
      <c r="M16" s="229"/>
      <c r="N16" s="230"/>
      <c r="O16" s="228" t="s">
        <v>24</v>
      </c>
      <c r="P16" s="229"/>
      <c r="Q16" s="229"/>
      <c r="R16" s="230"/>
      <c r="S16" s="228" t="s">
        <v>23</v>
      </c>
      <c r="T16" s="229"/>
      <c r="U16" s="229"/>
      <c r="V16" s="229"/>
      <c r="W16" s="230"/>
      <c r="X16" s="228" t="s">
        <v>22</v>
      </c>
      <c r="Y16" s="229"/>
      <c r="Z16" s="229"/>
      <c r="AA16" s="230"/>
      <c r="AB16" s="228" t="s">
        <v>21</v>
      </c>
      <c r="AC16" s="229"/>
      <c r="AD16" s="229"/>
      <c r="AE16" s="230"/>
      <c r="AF16" s="228" t="s">
        <v>20</v>
      </c>
      <c r="AG16" s="229"/>
      <c r="AH16" s="229"/>
      <c r="AI16" s="230"/>
      <c r="AJ16" s="228" t="s">
        <v>19</v>
      </c>
      <c r="AK16" s="229"/>
      <c r="AL16" s="229"/>
      <c r="AM16" s="229"/>
      <c r="AN16" s="230"/>
      <c r="AO16" s="228" t="s">
        <v>18</v>
      </c>
      <c r="AP16" s="229"/>
      <c r="AQ16" s="229"/>
      <c r="AR16" s="230"/>
      <c r="AS16" s="228" t="s">
        <v>17</v>
      </c>
      <c r="AT16" s="229"/>
      <c r="AU16" s="229"/>
      <c r="AV16" s="229"/>
      <c r="AW16" s="230"/>
      <c r="AX16" s="228" t="s">
        <v>16</v>
      </c>
      <c r="AY16" s="229"/>
      <c r="AZ16" s="229"/>
      <c r="BA16" s="251"/>
    </row>
    <row r="17" spans="1:53" ht="42.75" customHeight="1" thickBot="1">
      <c r="A17" s="227"/>
      <c r="B17" s="50">
        <v>1</v>
      </c>
      <c r="C17" s="50">
        <v>2</v>
      </c>
      <c r="D17" s="50">
        <v>3</v>
      </c>
      <c r="E17" s="50">
        <v>4</v>
      </c>
      <c r="F17" s="50">
        <v>5</v>
      </c>
      <c r="G17" s="50">
        <v>6</v>
      </c>
      <c r="H17" s="50">
        <v>7</v>
      </c>
      <c r="I17" s="50">
        <v>8</v>
      </c>
      <c r="J17" s="50">
        <v>9</v>
      </c>
      <c r="K17" s="50">
        <v>10</v>
      </c>
      <c r="L17" s="50">
        <v>11</v>
      </c>
      <c r="M17" s="50">
        <v>12</v>
      </c>
      <c r="N17" s="50">
        <v>13</v>
      </c>
      <c r="O17" s="50">
        <v>14</v>
      </c>
      <c r="P17" s="50">
        <v>15</v>
      </c>
      <c r="Q17" s="50">
        <v>16</v>
      </c>
      <c r="R17" s="50">
        <v>17</v>
      </c>
      <c r="S17" s="50">
        <v>18</v>
      </c>
      <c r="T17" s="50">
        <v>19</v>
      </c>
      <c r="U17" s="50">
        <v>20</v>
      </c>
      <c r="V17" s="50">
        <v>21</v>
      </c>
      <c r="W17" s="50">
        <v>22</v>
      </c>
      <c r="X17" s="50">
        <v>23</v>
      </c>
      <c r="Y17" s="50">
        <v>24</v>
      </c>
      <c r="Z17" s="50">
        <v>25</v>
      </c>
      <c r="AA17" s="50">
        <v>26</v>
      </c>
      <c r="AB17" s="50">
        <v>27</v>
      </c>
      <c r="AC17" s="50">
        <v>28</v>
      </c>
      <c r="AD17" s="50">
        <v>29</v>
      </c>
      <c r="AE17" s="50">
        <v>30</v>
      </c>
      <c r="AF17" s="50">
        <v>31</v>
      </c>
      <c r="AG17" s="50">
        <v>32</v>
      </c>
      <c r="AH17" s="50">
        <v>33</v>
      </c>
      <c r="AI17" s="50">
        <v>34</v>
      </c>
      <c r="AJ17" s="50">
        <v>35</v>
      </c>
      <c r="AK17" s="50">
        <v>36</v>
      </c>
      <c r="AL17" s="50">
        <v>37</v>
      </c>
      <c r="AM17" s="50">
        <v>38</v>
      </c>
      <c r="AN17" s="50">
        <v>39</v>
      </c>
      <c r="AO17" s="50">
        <v>40</v>
      </c>
      <c r="AP17" s="50">
        <v>41</v>
      </c>
      <c r="AQ17" s="50">
        <v>42</v>
      </c>
      <c r="AR17" s="50">
        <v>43</v>
      </c>
      <c r="AS17" s="50">
        <v>44</v>
      </c>
      <c r="AT17" s="50">
        <v>45</v>
      </c>
      <c r="AU17" s="50">
        <v>46</v>
      </c>
      <c r="AV17" s="50">
        <v>47</v>
      </c>
      <c r="AW17" s="50">
        <v>48</v>
      </c>
      <c r="AX17" s="50">
        <v>49</v>
      </c>
      <c r="AY17" s="50">
        <v>50</v>
      </c>
      <c r="AZ17" s="50">
        <v>51</v>
      </c>
      <c r="BA17" s="51">
        <v>52</v>
      </c>
    </row>
    <row r="18" spans="1:53" ht="27.75" customHeight="1">
      <c r="A18" s="52" t="s">
        <v>37</v>
      </c>
      <c r="B18" s="53" t="s">
        <v>72</v>
      </c>
      <c r="C18" s="53" t="s">
        <v>72</v>
      </c>
      <c r="D18" s="53" t="s">
        <v>72</v>
      </c>
      <c r="E18" s="53" t="s">
        <v>72</v>
      </c>
      <c r="F18" s="53" t="s">
        <v>72</v>
      </c>
      <c r="G18" s="53" t="s">
        <v>72</v>
      </c>
      <c r="H18" s="53" t="s">
        <v>72</v>
      </c>
      <c r="I18" s="53" t="s">
        <v>72</v>
      </c>
      <c r="J18" s="53" t="s">
        <v>72</v>
      </c>
      <c r="K18" s="53" t="s">
        <v>72</v>
      </c>
      <c r="L18" s="53" t="s">
        <v>72</v>
      </c>
      <c r="M18" s="53" t="s">
        <v>72</v>
      </c>
      <c r="N18" s="53" t="s">
        <v>72</v>
      </c>
      <c r="O18" s="53" t="s">
        <v>72</v>
      </c>
      <c r="P18" s="53" t="s">
        <v>72</v>
      </c>
      <c r="Q18" s="53" t="s">
        <v>72</v>
      </c>
      <c r="R18" s="53" t="s">
        <v>72</v>
      </c>
      <c r="S18" s="53" t="s">
        <v>13</v>
      </c>
      <c r="T18" s="53" t="s">
        <v>72</v>
      </c>
      <c r="U18" s="53" t="s">
        <v>14</v>
      </c>
      <c r="V18" s="53" t="s">
        <v>14</v>
      </c>
      <c r="W18" s="53" t="s">
        <v>14</v>
      </c>
      <c r="X18" s="53" t="s">
        <v>13</v>
      </c>
      <c r="Y18" s="53" t="s">
        <v>92</v>
      </c>
      <c r="Z18" s="53" t="s">
        <v>92</v>
      </c>
      <c r="AA18" s="53" t="s">
        <v>92</v>
      </c>
      <c r="AB18" s="53" t="s">
        <v>92</v>
      </c>
      <c r="AC18" s="53" t="s">
        <v>72</v>
      </c>
      <c r="AD18" s="53" t="s">
        <v>72</v>
      </c>
      <c r="AE18" s="53" t="s">
        <v>72</v>
      </c>
      <c r="AF18" s="53" t="s">
        <v>72</v>
      </c>
      <c r="AG18" s="53" t="s">
        <v>72</v>
      </c>
      <c r="AH18" s="53" t="s">
        <v>72</v>
      </c>
      <c r="AI18" s="53" t="s">
        <v>72</v>
      </c>
      <c r="AJ18" s="53" t="s">
        <v>72</v>
      </c>
      <c r="AK18" s="53" t="s">
        <v>72</v>
      </c>
      <c r="AL18" s="53" t="s">
        <v>72</v>
      </c>
      <c r="AM18" s="53" t="s">
        <v>72</v>
      </c>
      <c r="AN18" s="53" t="s">
        <v>72</v>
      </c>
      <c r="AO18" s="53" t="s">
        <v>72</v>
      </c>
      <c r="AP18" s="53" t="s">
        <v>72</v>
      </c>
      <c r="AQ18" s="53" t="s">
        <v>14</v>
      </c>
      <c r="AR18" s="53" t="s">
        <v>14</v>
      </c>
      <c r="AS18" s="53" t="s">
        <v>13</v>
      </c>
      <c r="AT18" s="53" t="s">
        <v>13</v>
      </c>
      <c r="AU18" s="53" t="s">
        <v>13</v>
      </c>
      <c r="AV18" s="53" t="s">
        <v>13</v>
      </c>
      <c r="AW18" s="53" t="s">
        <v>13</v>
      </c>
      <c r="AX18" s="53" t="s">
        <v>13</v>
      </c>
      <c r="AY18" s="53" t="s">
        <v>13</v>
      </c>
      <c r="AZ18" s="53" t="s">
        <v>13</v>
      </c>
      <c r="BA18" s="54" t="s">
        <v>13</v>
      </c>
    </row>
    <row r="19" spans="1:53" ht="27.75" customHeight="1" thickBot="1">
      <c r="A19" s="20" t="s">
        <v>38</v>
      </c>
      <c r="B19" s="53" t="s">
        <v>72</v>
      </c>
      <c r="C19" s="53" t="s">
        <v>72</v>
      </c>
      <c r="D19" s="53" t="s">
        <v>72</v>
      </c>
      <c r="E19" s="53" t="s">
        <v>72</v>
      </c>
      <c r="F19" s="53" t="s">
        <v>72</v>
      </c>
      <c r="G19" s="53" t="s">
        <v>98</v>
      </c>
      <c r="H19" s="53" t="s">
        <v>98</v>
      </c>
      <c r="I19" s="53" t="s">
        <v>98</v>
      </c>
      <c r="J19" s="53" t="s">
        <v>98</v>
      </c>
      <c r="K19" s="53" t="s">
        <v>98</v>
      </c>
      <c r="L19" s="53" t="s">
        <v>93</v>
      </c>
      <c r="M19" s="53" t="s">
        <v>93</v>
      </c>
      <c r="N19" s="53" t="s">
        <v>93</v>
      </c>
      <c r="O19" s="53" t="s">
        <v>93</v>
      </c>
      <c r="P19" s="53" t="s">
        <v>93</v>
      </c>
      <c r="Q19" s="57" t="s">
        <v>93</v>
      </c>
      <c r="R19" s="57" t="s">
        <v>93</v>
      </c>
      <c r="S19" s="55" t="s">
        <v>93</v>
      </c>
      <c r="T19" s="55" t="s">
        <v>93</v>
      </c>
      <c r="U19" s="53" t="s">
        <v>93</v>
      </c>
      <c r="V19" s="53" t="s">
        <v>93</v>
      </c>
      <c r="W19" s="57" t="s">
        <v>71</v>
      </c>
      <c r="X19" s="55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6"/>
    </row>
    <row r="20" spans="1:53" ht="24.75" customHeight="1">
      <c r="A20" s="58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</row>
    <row r="21" spans="1:54" s="16" customFormat="1" ht="18" customHeight="1">
      <c r="A21" s="231" t="s">
        <v>39</v>
      </c>
      <c r="B21" s="231"/>
      <c r="C21" s="231"/>
      <c r="D21" s="231"/>
      <c r="E21" s="231"/>
      <c r="F21" s="8"/>
      <c r="G21" s="55" t="s">
        <v>72</v>
      </c>
      <c r="H21" s="8" t="s">
        <v>40</v>
      </c>
      <c r="I21" s="231" t="s">
        <v>41</v>
      </c>
      <c r="J21" s="231"/>
      <c r="K21" s="231"/>
      <c r="L21" s="231"/>
      <c r="M21" s="231"/>
      <c r="N21" s="45"/>
      <c r="O21" s="55" t="s">
        <v>14</v>
      </c>
      <c r="P21" s="8" t="s">
        <v>40</v>
      </c>
      <c r="Q21" s="45" t="s">
        <v>42</v>
      </c>
      <c r="R21" s="8"/>
      <c r="S21" s="45"/>
      <c r="T21" s="45"/>
      <c r="U21" s="45"/>
      <c r="V21" s="55" t="s">
        <v>11</v>
      </c>
      <c r="W21" s="8" t="s">
        <v>40</v>
      </c>
      <c r="X21" s="45" t="s">
        <v>43</v>
      </c>
      <c r="Y21" s="8"/>
      <c r="Z21" s="8"/>
      <c r="AA21" s="55" t="s">
        <v>13</v>
      </c>
      <c r="AB21" s="8" t="s">
        <v>40</v>
      </c>
      <c r="AC21" s="45" t="s">
        <v>44</v>
      </c>
      <c r="AD21" s="8"/>
      <c r="AE21" s="8"/>
      <c r="AF21" s="8"/>
      <c r="AG21" s="55" t="s">
        <v>93</v>
      </c>
      <c r="AH21" s="8" t="s">
        <v>40</v>
      </c>
      <c r="AI21" s="45" t="s">
        <v>94</v>
      </c>
      <c r="AJ21" s="8"/>
      <c r="AK21" s="8"/>
      <c r="AL21" s="8"/>
      <c r="AM21" s="8"/>
      <c r="AN21" s="8"/>
      <c r="AO21" s="8"/>
      <c r="AP21" s="8"/>
      <c r="AQ21" s="55" t="s">
        <v>71</v>
      </c>
      <c r="AR21" s="59" t="s">
        <v>40</v>
      </c>
      <c r="AS21" s="45" t="s">
        <v>91</v>
      </c>
      <c r="AT21" s="8"/>
      <c r="AU21" s="8"/>
      <c r="AV21" s="8"/>
      <c r="AW21" s="45"/>
      <c r="AX21" s="45"/>
      <c r="AY21" s="45"/>
      <c r="AZ21" s="45"/>
      <c r="BA21" s="45"/>
      <c r="BB21" s="17"/>
    </row>
    <row r="22" spans="1:53" ht="20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ht="24.75" customHeight="1" thickBot="1">
      <c r="A23" s="225" t="s">
        <v>45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5"/>
      <c r="AA23" s="3"/>
      <c r="AB23" s="225" t="s">
        <v>10</v>
      </c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3"/>
      <c r="AN23" s="3"/>
      <c r="AO23" s="225" t="s">
        <v>64</v>
      </c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</row>
    <row r="24" spans="1:53" ht="118.5" customHeight="1">
      <c r="A24" s="232" t="s">
        <v>36</v>
      </c>
      <c r="B24" s="233"/>
      <c r="C24" s="234" t="s">
        <v>15</v>
      </c>
      <c r="D24" s="235"/>
      <c r="E24" s="235"/>
      <c r="F24" s="233"/>
      <c r="G24" s="234" t="s">
        <v>46</v>
      </c>
      <c r="H24" s="235"/>
      <c r="I24" s="235"/>
      <c r="J24" s="233"/>
      <c r="K24" s="234" t="s">
        <v>9</v>
      </c>
      <c r="L24" s="235"/>
      <c r="M24" s="235"/>
      <c r="N24" s="233"/>
      <c r="O24" s="234" t="s">
        <v>8</v>
      </c>
      <c r="P24" s="235"/>
      <c r="Q24" s="233"/>
      <c r="R24" s="234" t="s">
        <v>95</v>
      </c>
      <c r="S24" s="235"/>
      <c r="T24" s="233"/>
      <c r="U24" s="234" t="s">
        <v>12</v>
      </c>
      <c r="V24" s="235"/>
      <c r="W24" s="233"/>
      <c r="X24" s="234" t="s">
        <v>7</v>
      </c>
      <c r="Y24" s="236"/>
      <c r="Z24" s="60"/>
      <c r="AA24" s="222" t="s">
        <v>6</v>
      </c>
      <c r="AB24" s="223"/>
      <c r="AC24" s="223"/>
      <c r="AD24" s="223"/>
      <c r="AE24" s="223"/>
      <c r="AF24" s="223"/>
      <c r="AG24" s="223"/>
      <c r="AH24" s="243"/>
      <c r="AI24" s="234" t="s">
        <v>47</v>
      </c>
      <c r="AJ24" s="233"/>
      <c r="AK24" s="234" t="s">
        <v>48</v>
      </c>
      <c r="AL24" s="236"/>
      <c r="AM24" s="61"/>
      <c r="AN24" s="222" t="s">
        <v>49</v>
      </c>
      <c r="AO24" s="223"/>
      <c r="AP24" s="223"/>
      <c r="AQ24" s="223"/>
      <c r="AR24" s="223"/>
      <c r="AS24" s="223"/>
      <c r="AT24" s="223"/>
      <c r="AU24" s="243"/>
      <c r="AV24" s="234" t="s">
        <v>73</v>
      </c>
      <c r="AW24" s="235"/>
      <c r="AX24" s="235"/>
      <c r="AY24" s="233"/>
      <c r="AZ24" s="234" t="s">
        <v>47</v>
      </c>
      <c r="BA24" s="236"/>
    </row>
    <row r="25" spans="1:54" ht="43.5" customHeight="1">
      <c r="A25" s="241" t="s">
        <v>50</v>
      </c>
      <c r="B25" s="242"/>
      <c r="C25" s="244">
        <v>36</v>
      </c>
      <c r="D25" s="245"/>
      <c r="E25" s="245"/>
      <c r="F25" s="246"/>
      <c r="G25" s="244">
        <f>COUNTIF(B18:BA18,"С")</f>
        <v>5</v>
      </c>
      <c r="H25" s="245"/>
      <c r="I25" s="245"/>
      <c r="J25" s="246"/>
      <c r="K25" s="244">
        <v>4</v>
      </c>
      <c r="L25" s="245"/>
      <c r="M25" s="245"/>
      <c r="N25" s="246"/>
      <c r="O25" s="244">
        <v>0</v>
      </c>
      <c r="P25" s="245"/>
      <c r="Q25" s="246"/>
      <c r="R25" s="244"/>
      <c r="S25" s="245"/>
      <c r="T25" s="246"/>
      <c r="U25" s="244">
        <f>COUNTIF(B18:BA18,"К")</f>
        <v>11</v>
      </c>
      <c r="V25" s="245"/>
      <c r="W25" s="246"/>
      <c r="X25" s="244">
        <v>52</v>
      </c>
      <c r="Y25" s="247"/>
      <c r="Z25" s="3"/>
      <c r="AA25" s="274" t="s">
        <v>96</v>
      </c>
      <c r="AB25" s="275"/>
      <c r="AC25" s="275"/>
      <c r="AD25" s="275"/>
      <c r="AE25" s="275"/>
      <c r="AF25" s="275"/>
      <c r="AG25" s="275"/>
      <c r="AH25" s="276"/>
      <c r="AI25" s="244">
        <v>2</v>
      </c>
      <c r="AJ25" s="246"/>
      <c r="AK25" s="244">
        <v>4</v>
      </c>
      <c r="AL25" s="247"/>
      <c r="AM25" s="21"/>
      <c r="AN25" s="297" t="s">
        <v>84</v>
      </c>
      <c r="AO25" s="298"/>
      <c r="AP25" s="298"/>
      <c r="AQ25" s="298"/>
      <c r="AR25" s="298"/>
      <c r="AS25" s="298"/>
      <c r="AT25" s="298"/>
      <c r="AU25" s="299"/>
      <c r="AV25" s="280" t="s">
        <v>99</v>
      </c>
      <c r="AW25" s="281"/>
      <c r="AX25" s="281"/>
      <c r="AY25" s="282"/>
      <c r="AZ25" s="277">
        <v>3</v>
      </c>
      <c r="BA25" s="278"/>
      <c r="BB25" s="18"/>
    </row>
    <row r="26" spans="1:53" ht="43.5" customHeight="1" thickBot="1">
      <c r="A26" s="349" t="s">
        <v>90</v>
      </c>
      <c r="B26" s="350"/>
      <c r="C26" s="248">
        <v>10</v>
      </c>
      <c r="D26" s="249"/>
      <c r="E26" s="249"/>
      <c r="F26" s="250"/>
      <c r="G26" s="248">
        <f>COUNTIF(B19:BA19,"С")</f>
        <v>0</v>
      </c>
      <c r="H26" s="249"/>
      <c r="I26" s="249"/>
      <c r="J26" s="250"/>
      <c r="K26" s="248">
        <v>5</v>
      </c>
      <c r="L26" s="249"/>
      <c r="M26" s="249"/>
      <c r="N26" s="250"/>
      <c r="O26" s="248">
        <v>1</v>
      </c>
      <c r="P26" s="249"/>
      <c r="Q26" s="250"/>
      <c r="R26" s="248">
        <v>11</v>
      </c>
      <c r="S26" s="249"/>
      <c r="T26" s="250"/>
      <c r="U26" s="248">
        <f>COUNTIF(B19:BA19,"К")</f>
        <v>0</v>
      </c>
      <c r="V26" s="249"/>
      <c r="W26" s="250"/>
      <c r="X26" s="248">
        <v>27</v>
      </c>
      <c r="Y26" s="259"/>
      <c r="Z26" s="3"/>
      <c r="AA26" s="271" t="s">
        <v>97</v>
      </c>
      <c r="AB26" s="272"/>
      <c r="AC26" s="272"/>
      <c r="AD26" s="272"/>
      <c r="AE26" s="272"/>
      <c r="AF26" s="272"/>
      <c r="AG26" s="272"/>
      <c r="AH26" s="273"/>
      <c r="AI26" s="248">
        <v>3</v>
      </c>
      <c r="AJ26" s="250"/>
      <c r="AK26" s="248">
        <v>5</v>
      </c>
      <c r="AL26" s="259"/>
      <c r="AM26" s="21"/>
      <c r="AN26" s="300"/>
      <c r="AO26" s="301"/>
      <c r="AP26" s="301"/>
      <c r="AQ26" s="301"/>
      <c r="AR26" s="301"/>
      <c r="AS26" s="301"/>
      <c r="AT26" s="301"/>
      <c r="AU26" s="302"/>
      <c r="AV26" s="283"/>
      <c r="AW26" s="284"/>
      <c r="AX26" s="284"/>
      <c r="AY26" s="285"/>
      <c r="AZ26" s="279"/>
      <c r="BA26" s="221"/>
    </row>
    <row r="27" spans="1:53" ht="43.5" customHeight="1" thickBot="1">
      <c r="A27" s="203" t="s">
        <v>1</v>
      </c>
      <c r="B27" s="201"/>
      <c r="C27" s="199">
        <f>SUM(C25:F26)</f>
        <v>46</v>
      </c>
      <c r="D27" s="200"/>
      <c r="E27" s="200"/>
      <c r="F27" s="201"/>
      <c r="G27" s="199">
        <f>SUM(G25:J26)</f>
        <v>5</v>
      </c>
      <c r="H27" s="200"/>
      <c r="I27" s="200"/>
      <c r="J27" s="201"/>
      <c r="K27" s="199">
        <v>9</v>
      </c>
      <c r="L27" s="200"/>
      <c r="M27" s="200"/>
      <c r="N27" s="201"/>
      <c r="O27" s="199">
        <v>1</v>
      </c>
      <c r="P27" s="200"/>
      <c r="Q27" s="201"/>
      <c r="R27" s="199">
        <v>11</v>
      </c>
      <c r="S27" s="200"/>
      <c r="T27" s="201"/>
      <c r="U27" s="199">
        <f>SUM(U25:W26)</f>
        <v>11</v>
      </c>
      <c r="V27" s="200"/>
      <c r="W27" s="201"/>
      <c r="X27" s="199">
        <f>SUM(X25:Y26)</f>
        <v>79</v>
      </c>
      <c r="Y27" s="258"/>
      <c r="Z27" s="3"/>
      <c r="AA27" s="294"/>
      <c r="AB27" s="295"/>
      <c r="AC27" s="295"/>
      <c r="AD27" s="295"/>
      <c r="AE27" s="295"/>
      <c r="AF27" s="295"/>
      <c r="AG27" s="295"/>
      <c r="AH27" s="296"/>
      <c r="AI27" s="305"/>
      <c r="AJ27" s="306"/>
      <c r="AK27" s="305"/>
      <c r="AL27" s="306"/>
      <c r="AM27" s="21"/>
      <c r="AN27" s="62"/>
      <c r="AO27" s="62"/>
      <c r="AP27" s="62"/>
      <c r="AQ27" s="62"/>
      <c r="AR27" s="62"/>
      <c r="AS27" s="62"/>
      <c r="AT27" s="62"/>
      <c r="AU27" s="62"/>
      <c r="AV27" s="63"/>
      <c r="AW27" s="63"/>
      <c r="AX27" s="63"/>
      <c r="AY27" s="63"/>
      <c r="AZ27" s="63"/>
      <c r="BA27" s="63"/>
    </row>
    <row r="28" spans="2:53" ht="43.5" customHeight="1" thickBot="1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V28" s="86"/>
      <c r="W28" s="86"/>
      <c r="X28" s="87" t="s">
        <v>74</v>
      </c>
      <c r="Y28" s="86"/>
      <c r="Z28" s="3"/>
      <c r="AA28" s="307"/>
      <c r="AB28" s="307"/>
      <c r="AC28" s="307"/>
      <c r="AD28" s="307"/>
      <c r="AE28" s="307"/>
      <c r="AF28" s="307"/>
      <c r="AG28" s="307"/>
      <c r="AH28" s="307"/>
      <c r="AI28" s="292"/>
      <c r="AJ28" s="292"/>
      <c r="AK28" s="304"/>
      <c r="AL28" s="304"/>
      <c r="AM28" s="21"/>
      <c r="AN28" s="62"/>
      <c r="AO28" s="62"/>
      <c r="AP28" s="62"/>
      <c r="AQ28" s="62"/>
      <c r="AR28" s="62"/>
      <c r="AS28" s="62"/>
      <c r="AT28" s="62"/>
      <c r="AU28" s="62"/>
      <c r="AV28" s="63"/>
      <c r="AW28" s="63"/>
      <c r="AX28" s="63"/>
      <c r="AY28" s="63"/>
      <c r="AZ28" s="63"/>
      <c r="BA28" s="63"/>
    </row>
    <row r="29" spans="1:45" ht="51" customHeight="1">
      <c r="A29" s="204" t="s">
        <v>5</v>
      </c>
      <c r="B29" s="205"/>
      <c r="C29" s="206"/>
      <c r="D29" s="213" t="s">
        <v>51</v>
      </c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5"/>
      <c r="R29" s="222" t="s">
        <v>4</v>
      </c>
      <c r="S29" s="223"/>
      <c r="T29" s="223"/>
      <c r="U29" s="223"/>
      <c r="V29" s="223"/>
      <c r="W29" s="224"/>
      <c r="X29" s="252" t="s">
        <v>52</v>
      </c>
      <c r="Y29" s="253"/>
      <c r="Z29" s="308" t="s">
        <v>53</v>
      </c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4"/>
      <c r="AL29" s="293" t="s">
        <v>100</v>
      </c>
      <c r="AM29" s="290"/>
      <c r="AN29" s="290"/>
      <c r="AO29" s="290"/>
      <c r="AP29" s="290"/>
      <c r="AQ29" s="290"/>
      <c r="AR29" s="290"/>
      <c r="AS29" s="291"/>
    </row>
    <row r="30" spans="1:45" ht="38.25" customHeight="1">
      <c r="A30" s="207"/>
      <c r="B30" s="208"/>
      <c r="C30" s="209"/>
      <c r="D30" s="216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8"/>
      <c r="R30" s="270" t="s">
        <v>54</v>
      </c>
      <c r="S30" s="265"/>
      <c r="T30" s="263" t="s">
        <v>3</v>
      </c>
      <c r="U30" s="264"/>
      <c r="V30" s="265"/>
      <c r="W30" s="260" t="s">
        <v>105</v>
      </c>
      <c r="X30" s="254"/>
      <c r="Y30" s="255"/>
      <c r="Z30" s="263" t="s">
        <v>55</v>
      </c>
      <c r="AA30" s="265"/>
      <c r="AB30" s="289" t="s">
        <v>56</v>
      </c>
      <c r="AC30" s="290"/>
      <c r="AD30" s="290"/>
      <c r="AE30" s="290"/>
      <c r="AF30" s="290"/>
      <c r="AG30" s="290"/>
      <c r="AH30" s="290"/>
      <c r="AI30" s="291"/>
      <c r="AJ30" s="263" t="s">
        <v>57</v>
      </c>
      <c r="AK30" s="324"/>
      <c r="AL30" s="303" t="s">
        <v>58</v>
      </c>
      <c r="AM30" s="287"/>
      <c r="AN30" s="287"/>
      <c r="AO30" s="288"/>
      <c r="AP30" s="286" t="s">
        <v>59</v>
      </c>
      <c r="AQ30" s="287"/>
      <c r="AR30" s="287"/>
      <c r="AS30" s="288"/>
    </row>
    <row r="31" spans="1:45" ht="24.75" customHeight="1">
      <c r="A31" s="207"/>
      <c r="B31" s="208"/>
      <c r="C31" s="209"/>
      <c r="D31" s="216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8"/>
      <c r="R31" s="254"/>
      <c r="S31" s="255"/>
      <c r="T31" s="266"/>
      <c r="U31" s="267"/>
      <c r="V31" s="255"/>
      <c r="W31" s="261"/>
      <c r="X31" s="254"/>
      <c r="Y31" s="255"/>
      <c r="Z31" s="266"/>
      <c r="AA31" s="255"/>
      <c r="AB31" s="263" t="s">
        <v>7</v>
      </c>
      <c r="AC31" s="265"/>
      <c r="AD31" s="289" t="s">
        <v>60</v>
      </c>
      <c r="AE31" s="290"/>
      <c r="AF31" s="290"/>
      <c r="AG31" s="290"/>
      <c r="AH31" s="290"/>
      <c r="AI31" s="291"/>
      <c r="AJ31" s="266"/>
      <c r="AK31" s="325"/>
      <c r="AL31" s="293" t="s">
        <v>101</v>
      </c>
      <c r="AM31" s="290"/>
      <c r="AN31" s="290"/>
      <c r="AO31" s="290"/>
      <c r="AP31" s="290"/>
      <c r="AQ31" s="290"/>
      <c r="AR31" s="290"/>
      <c r="AS31" s="291"/>
    </row>
    <row r="32" spans="1:45" ht="24.75" customHeight="1">
      <c r="A32" s="207"/>
      <c r="B32" s="208"/>
      <c r="C32" s="209"/>
      <c r="D32" s="216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8"/>
      <c r="R32" s="254"/>
      <c r="S32" s="255"/>
      <c r="T32" s="266"/>
      <c r="U32" s="267"/>
      <c r="V32" s="255"/>
      <c r="W32" s="261"/>
      <c r="X32" s="254"/>
      <c r="Y32" s="255"/>
      <c r="Z32" s="266"/>
      <c r="AA32" s="255"/>
      <c r="AB32" s="266"/>
      <c r="AC32" s="255"/>
      <c r="AD32" s="311" t="s">
        <v>2</v>
      </c>
      <c r="AE32" s="312"/>
      <c r="AF32" s="311" t="s">
        <v>61</v>
      </c>
      <c r="AG32" s="312"/>
      <c r="AH32" s="311" t="s">
        <v>62</v>
      </c>
      <c r="AI32" s="312"/>
      <c r="AJ32" s="266"/>
      <c r="AK32" s="325"/>
      <c r="AL32" s="303">
        <v>1</v>
      </c>
      <c r="AM32" s="288"/>
      <c r="AN32" s="286">
        <v>2</v>
      </c>
      <c r="AO32" s="288"/>
      <c r="AP32" s="286">
        <v>3</v>
      </c>
      <c r="AQ32" s="288"/>
      <c r="AR32" s="286"/>
      <c r="AS32" s="288"/>
    </row>
    <row r="33" spans="1:45" ht="30" customHeight="1">
      <c r="A33" s="207"/>
      <c r="B33" s="208"/>
      <c r="C33" s="209"/>
      <c r="D33" s="216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8"/>
      <c r="R33" s="254"/>
      <c r="S33" s="255"/>
      <c r="T33" s="266"/>
      <c r="U33" s="267"/>
      <c r="V33" s="255"/>
      <c r="W33" s="261"/>
      <c r="X33" s="254"/>
      <c r="Y33" s="255"/>
      <c r="Z33" s="266"/>
      <c r="AA33" s="255"/>
      <c r="AB33" s="266"/>
      <c r="AC33" s="255"/>
      <c r="AD33" s="313"/>
      <c r="AE33" s="314"/>
      <c r="AF33" s="313"/>
      <c r="AG33" s="314"/>
      <c r="AH33" s="313"/>
      <c r="AI33" s="314"/>
      <c r="AJ33" s="266"/>
      <c r="AK33" s="325"/>
      <c r="AL33" s="293" t="s">
        <v>63</v>
      </c>
      <c r="AM33" s="290"/>
      <c r="AN33" s="290"/>
      <c r="AO33" s="290"/>
      <c r="AP33" s="290"/>
      <c r="AQ33" s="290"/>
      <c r="AR33" s="290"/>
      <c r="AS33" s="291"/>
    </row>
    <row r="34" spans="1:53" ht="30" customHeight="1" thickBot="1">
      <c r="A34" s="210"/>
      <c r="B34" s="211"/>
      <c r="C34" s="212"/>
      <c r="D34" s="219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1"/>
      <c r="R34" s="256"/>
      <c r="S34" s="257"/>
      <c r="T34" s="268"/>
      <c r="U34" s="269"/>
      <c r="V34" s="257"/>
      <c r="W34" s="262"/>
      <c r="X34" s="256"/>
      <c r="Y34" s="257"/>
      <c r="Z34" s="268"/>
      <c r="AA34" s="257"/>
      <c r="AB34" s="268"/>
      <c r="AC34" s="257"/>
      <c r="AD34" s="315"/>
      <c r="AE34" s="316"/>
      <c r="AF34" s="315"/>
      <c r="AG34" s="316"/>
      <c r="AH34" s="315"/>
      <c r="AI34" s="316"/>
      <c r="AJ34" s="268"/>
      <c r="AK34" s="326"/>
      <c r="AL34" s="323">
        <v>18</v>
      </c>
      <c r="AM34" s="310"/>
      <c r="AN34" s="309">
        <v>18</v>
      </c>
      <c r="AO34" s="310"/>
      <c r="AP34" s="309">
        <v>10</v>
      </c>
      <c r="AQ34" s="310"/>
      <c r="AR34" s="309"/>
      <c r="AS34" s="310"/>
      <c r="AT34" s="1"/>
      <c r="AU34" s="1"/>
      <c r="AV34" s="1"/>
      <c r="AW34" s="1"/>
      <c r="AX34" s="1"/>
      <c r="AY34" s="1"/>
      <c r="AZ34" s="1"/>
      <c r="BA34" s="1"/>
    </row>
    <row r="35" spans="1:53" ht="30" customHeight="1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88"/>
      <c r="P35" s="88"/>
      <c r="Q35" s="88"/>
      <c r="R35" s="88"/>
      <c r="S35" s="88"/>
      <c r="T35" s="88"/>
      <c r="U35" s="88" t="s">
        <v>152</v>
      </c>
      <c r="V35" s="88"/>
      <c r="W35" s="88"/>
      <c r="X35" s="88"/>
      <c r="Y35" s="88"/>
      <c r="Z35" s="88"/>
      <c r="AA35" s="88"/>
      <c r="AB35" s="88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45" s="14" customFormat="1" ht="36" customHeight="1">
      <c r="A36" s="340" t="s">
        <v>125</v>
      </c>
      <c r="B36" s="341"/>
      <c r="C36" s="342"/>
      <c r="D36" s="343" t="s">
        <v>75</v>
      </c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5"/>
      <c r="R36" s="202">
        <v>2</v>
      </c>
      <c r="S36" s="130"/>
      <c r="T36" s="96"/>
      <c r="U36" s="97">
        <v>1</v>
      </c>
      <c r="V36" s="98"/>
      <c r="W36" s="73"/>
      <c r="X36" s="317">
        <v>5</v>
      </c>
      <c r="Y36" s="318"/>
      <c r="Z36" s="129">
        <f aca="true" t="shared" si="0" ref="Z36:Z43">X36*30</f>
        <v>150</v>
      </c>
      <c r="AA36" s="130"/>
      <c r="AB36" s="129">
        <v>60</v>
      </c>
      <c r="AC36" s="130"/>
      <c r="AD36" s="129"/>
      <c r="AE36" s="130"/>
      <c r="AF36" s="72"/>
      <c r="AG36" s="71"/>
      <c r="AH36" s="129">
        <v>60</v>
      </c>
      <c r="AI36" s="130"/>
      <c r="AJ36" s="129">
        <f>Z36-AB36</f>
        <v>90</v>
      </c>
      <c r="AK36" s="328"/>
      <c r="AL36" s="321">
        <f>30/18</f>
        <v>1.6666666666666667</v>
      </c>
      <c r="AM36" s="322"/>
      <c r="AN36" s="321">
        <f>30/18</f>
        <v>1.6666666666666667</v>
      </c>
      <c r="AO36" s="322"/>
      <c r="AP36" s="321"/>
      <c r="AQ36" s="322"/>
      <c r="AR36" s="321"/>
      <c r="AS36" s="327"/>
    </row>
    <row r="37" spans="1:45" s="14" customFormat="1" ht="36" customHeight="1" thickBot="1">
      <c r="A37" s="112" t="s">
        <v>126</v>
      </c>
      <c r="B37" s="113"/>
      <c r="C37" s="114"/>
      <c r="D37" s="346" t="s">
        <v>102</v>
      </c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8"/>
      <c r="R37" s="120"/>
      <c r="S37" s="111"/>
      <c r="T37" s="193">
        <v>1</v>
      </c>
      <c r="U37" s="194"/>
      <c r="V37" s="99"/>
      <c r="W37" s="74"/>
      <c r="X37" s="121">
        <v>3</v>
      </c>
      <c r="Y37" s="122"/>
      <c r="Z37" s="123">
        <f t="shared" si="0"/>
        <v>90</v>
      </c>
      <c r="AA37" s="124"/>
      <c r="AB37" s="110">
        <v>30</v>
      </c>
      <c r="AC37" s="111"/>
      <c r="AD37" s="110">
        <v>30</v>
      </c>
      <c r="AE37" s="111"/>
      <c r="AF37" s="319"/>
      <c r="AG37" s="320"/>
      <c r="AH37" s="110"/>
      <c r="AI37" s="111"/>
      <c r="AJ37" s="110">
        <f>Z37-AB37</f>
        <v>60</v>
      </c>
      <c r="AK37" s="132"/>
      <c r="AL37" s="172">
        <f>AB37/18</f>
        <v>1.6666666666666667</v>
      </c>
      <c r="AM37" s="179"/>
      <c r="AN37" s="172"/>
      <c r="AO37" s="179"/>
      <c r="AP37" s="172"/>
      <c r="AQ37" s="179"/>
      <c r="AR37" s="172"/>
      <c r="AS37" s="173"/>
    </row>
    <row r="38" spans="1:45" s="14" customFormat="1" ht="40.5" customHeight="1" thickBot="1">
      <c r="A38" s="112" t="s">
        <v>127</v>
      </c>
      <c r="B38" s="113"/>
      <c r="C38" s="114"/>
      <c r="D38" s="337" t="s">
        <v>139</v>
      </c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9"/>
      <c r="R38" s="120">
        <v>1</v>
      </c>
      <c r="S38" s="111"/>
      <c r="T38" s="174"/>
      <c r="U38" s="175"/>
      <c r="V38" s="98"/>
      <c r="W38" s="73"/>
      <c r="X38" s="108">
        <v>5</v>
      </c>
      <c r="Y38" s="109"/>
      <c r="Z38" s="147">
        <f>X38*30</f>
        <v>150</v>
      </c>
      <c r="AA38" s="148"/>
      <c r="AB38" s="110">
        <v>50</v>
      </c>
      <c r="AC38" s="111"/>
      <c r="AD38" s="110">
        <v>30</v>
      </c>
      <c r="AE38" s="111"/>
      <c r="AF38" s="176"/>
      <c r="AG38" s="177"/>
      <c r="AH38" s="110">
        <v>20</v>
      </c>
      <c r="AI38" s="111"/>
      <c r="AJ38" s="110">
        <f>Z38-AB38</f>
        <v>100</v>
      </c>
      <c r="AK38" s="132"/>
      <c r="AL38" s="105">
        <f>AB38/18</f>
        <v>2.7777777777777777</v>
      </c>
      <c r="AM38" s="106"/>
      <c r="AN38" s="107"/>
      <c r="AO38" s="106"/>
      <c r="AP38" s="107"/>
      <c r="AQ38" s="106"/>
      <c r="AR38" s="107"/>
      <c r="AS38" s="106"/>
    </row>
    <row r="39" spans="1:45" s="14" customFormat="1" ht="40.5" customHeight="1" thickBot="1">
      <c r="A39" s="112" t="s">
        <v>128</v>
      </c>
      <c r="B39" s="113"/>
      <c r="C39" s="114"/>
      <c r="D39" s="115" t="s">
        <v>103</v>
      </c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7"/>
      <c r="R39" s="105">
        <v>1</v>
      </c>
      <c r="S39" s="106"/>
      <c r="T39" s="118"/>
      <c r="U39" s="119"/>
      <c r="V39" s="100"/>
      <c r="W39" s="80"/>
      <c r="X39" s="108">
        <v>4</v>
      </c>
      <c r="Y39" s="109"/>
      <c r="Z39" s="147">
        <f>X39*30</f>
        <v>120</v>
      </c>
      <c r="AA39" s="148"/>
      <c r="AB39" s="110">
        <v>40</v>
      </c>
      <c r="AC39" s="111"/>
      <c r="AD39" s="110">
        <v>20</v>
      </c>
      <c r="AE39" s="111"/>
      <c r="AF39" s="110">
        <v>20</v>
      </c>
      <c r="AG39" s="111"/>
      <c r="AH39" s="110"/>
      <c r="AI39" s="111"/>
      <c r="AJ39" s="110">
        <f>Z39-AB39</f>
        <v>80</v>
      </c>
      <c r="AK39" s="132"/>
      <c r="AL39" s="105">
        <f>AB39/18</f>
        <v>2.2222222222222223</v>
      </c>
      <c r="AM39" s="106"/>
      <c r="AN39" s="107"/>
      <c r="AO39" s="106"/>
      <c r="AP39" s="107"/>
      <c r="AQ39" s="106"/>
      <c r="AR39" s="107"/>
      <c r="AS39" s="106"/>
    </row>
    <row r="40" spans="1:45" s="14" customFormat="1" ht="36" customHeight="1">
      <c r="A40" s="112" t="s">
        <v>129</v>
      </c>
      <c r="B40" s="113"/>
      <c r="C40" s="114"/>
      <c r="D40" s="115" t="s">
        <v>121</v>
      </c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7"/>
      <c r="R40" s="120"/>
      <c r="S40" s="111"/>
      <c r="T40" s="127">
        <v>1</v>
      </c>
      <c r="U40" s="128"/>
      <c r="V40" s="98"/>
      <c r="W40" s="73"/>
      <c r="X40" s="108">
        <v>3</v>
      </c>
      <c r="Y40" s="109"/>
      <c r="Z40" s="129">
        <f>X40*30</f>
        <v>90</v>
      </c>
      <c r="AA40" s="130"/>
      <c r="AB40" s="110">
        <v>30</v>
      </c>
      <c r="AC40" s="111"/>
      <c r="AD40" s="110">
        <v>30</v>
      </c>
      <c r="AE40" s="111"/>
      <c r="AF40" s="110"/>
      <c r="AG40" s="111"/>
      <c r="AH40" s="110"/>
      <c r="AI40" s="111"/>
      <c r="AJ40" s="110">
        <f>Z40-AB40</f>
        <v>60</v>
      </c>
      <c r="AK40" s="132"/>
      <c r="AL40" s="105">
        <v>1.667</v>
      </c>
      <c r="AM40" s="106"/>
      <c r="AN40" s="107"/>
      <c r="AO40" s="106"/>
      <c r="AP40" s="107"/>
      <c r="AQ40" s="106"/>
      <c r="AR40" s="107"/>
      <c r="AS40" s="106"/>
    </row>
    <row r="41" spans="1:45" s="14" customFormat="1" ht="52.5" customHeight="1">
      <c r="A41" s="112" t="s">
        <v>130</v>
      </c>
      <c r="B41" s="113"/>
      <c r="C41" s="114"/>
      <c r="D41" s="115" t="s">
        <v>154</v>
      </c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7"/>
      <c r="R41" s="105"/>
      <c r="S41" s="106"/>
      <c r="T41" s="118">
        <v>2</v>
      </c>
      <c r="U41" s="119"/>
      <c r="V41" s="100"/>
      <c r="W41" s="80"/>
      <c r="X41" s="108">
        <v>6</v>
      </c>
      <c r="Y41" s="109"/>
      <c r="Z41" s="110">
        <f t="shared" si="0"/>
        <v>180</v>
      </c>
      <c r="AA41" s="111"/>
      <c r="AB41" s="110"/>
      <c r="AC41" s="111"/>
      <c r="AD41" s="110"/>
      <c r="AE41" s="111"/>
      <c r="AF41" s="110"/>
      <c r="AG41" s="111"/>
      <c r="AH41" s="110"/>
      <c r="AI41" s="111"/>
      <c r="AJ41" s="110">
        <v>180</v>
      </c>
      <c r="AK41" s="132"/>
      <c r="AL41" s="105"/>
      <c r="AM41" s="106"/>
      <c r="AN41" s="107"/>
      <c r="AO41" s="106"/>
      <c r="AP41" s="107"/>
      <c r="AQ41" s="106"/>
      <c r="AR41" s="107"/>
      <c r="AS41" s="106"/>
    </row>
    <row r="42" spans="1:45" s="14" customFormat="1" ht="57" customHeight="1" thickBot="1">
      <c r="A42" s="112" t="s">
        <v>138</v>
      </c>
      <c r="B42" s="113"/>
      <c r="C42" s="114"/>
      <c r="D42" s="115" t="s">
        <v>124</v>
      </c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7"/>
      <c r="R42" s="105"/>
      <c r="S42" s="106"/>
      <c r="T42" s="118">
        <v>2</v>
      </c>
      <c r="U42" s="119"/>
      <c r="V42" s="100"/>
      <c r="W42" s="80"/>
      <c r="X42" s="108">
        <v>3</v>
      </c>
      <c r="Y42" s="109"/>
      <c r="Z42" s="123">
        <f t="shared" si="0"/>
        <v>90</v>
      </c>
      <c r="AA42" s="124"/>
      <c r="AB42" s="110">
        <v>30</v>
      </c>
      <c r="AC42" s="111"/>
      <c r="AD42" s="110"/>
      <c r="AE42" s="111"/>
      <c r="AF42" s="110">
        <v>30</v>
      </c>
      <c r="AG42" s="111"/>
      <c r="AH42" s="110"/>
      <c r="AI42" s="111"/>
      <c r="AJ42" s="110">
        <f>Z42-AB42</f>
        <v>60</v>
      </c>
      <c r="AK42" s="132"/>
      <c r="AL42" s="105"/>
      <c r="AM42" s="106"/>
      <c r="AN42" s="107">
        <f>AB42/18</f>
        <v>1.6666666666666667</v>
      </c>
      <c r="AO42" s="106"/>
      <c r="AP42" s="107"/>
      <c r="AQ42" s="106"/>
      <c r="AR42" s="107"/>
      <c r="AS42" s="106"/>
    </row>
    <row r="43" spans="1:45" s="14" customFormat="1" ht="36" customHeight="1">
      <c r="A43" s="112" t="s">
        <v>131</v>
      </c>
      <c r="B43" s="113"/>
      <c r="C43" s="114"/>
      <c r="D43" s="115" t="s">
        <v>157</v>
      </c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7"/>
      <c r="R43" s="120">
        <v>2</v>
      </c>
      <c r="S43" s="111"/>
      <c r="T43" s="127"/>
      <c r="U43" s="128"/>
      <c r="V43" s="98"/>
      <c r="W43" s="73"/>
      <c r="X43" s="108">
        <v>3</v>
      </c>
      <c r="Y43" s="109"/>
      <c r="Z43" s="129">
        <f t="shared" si="0"/>
        <v>90</v>
      </c>
      <c r="AA43" s="130"/>
      <c r="AB43" s="110">
        <v>30</v>
      </c>
      <c r="AC43" s="111"/>
      <c r="AD43" s="110">
        <v>30</v>
      </c>
      <c r="AE43" s="111"/>
      <c r="AF43" s="110"/>
      <c r="AG43" s="111"/>
      <c r="AH43" s="110"/>
      <c r="AI43" s="111"/>
      <c r="AJ43" s="110">
        <f>Z43-AB43</f>
        <v>60</v>
      </c>
      <c r="AK43" s="132"/>
      <c r="AL43" s="105"/>
      <c r="AM43" s="106"/>
      <c r="AN43" s="107">
        <f>AB43/18</f>
        <v>1.6666666666666667</v>
      </c>
      <c r="AO43" s="106"/>
      <c r="AP43" s="107"/>
      <c r="AQ43" s="106"/>
      <c r="AR43" s="107"/>
      <c r="AS43" s="106"/>
    </row>
    <row r="44" spans="1:45" s="14" customFormat="1" ht="36" customHeight="1" thickBot="1">
      <c r="A44" s="112" t="s">
        <v>132</v>
      </c>
      <c r="B44" s="113"/>
      <c r="C44" s="114"/>
      <c r="D44" s="115" t="s">
        <v>122</v>
      </c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7"/>
      <c r="R44" s="120">
        <v>2</v>
      </c>
      <c r="S44" s="111"/>
      <c r="T44" s="101"/>
      <c r="U44" s="102"/>
      <c r="V44" s="103"/>
      <c r="W44" s="77"/>
      <c r="X44" s="121">
        <v>5</v>
      </c>
      <c r="Y44" s="122"/>
      <c r="Z44" s="123">
        <f>X44*30</f>
        <v>150</v>
      </c>
      <c r="AA44" s="124"/>
      <c r="AB44" s="110">
        <v>48</v>
      </c>
      <c r="AC44" s="111"/>
      <c r="AD44" s="110">
        <v>30</v>
      </c>
      <c r="AE44" s="111"/>
      <c r="AF44" s="76"/>
      <c r="AG44" s="75"/>
      <c r="AH44" s="110">
        <v>18</v>
      </c>
      <c r="AI44" s="111"/>
      <c r="AJ44" s="110">
        <f>Z44-AB44</f>
        <v>102</v>
      </c>
      <c r="AK44" s="132"/>
      <c r="AL44" s="78"/>
      <c r="AM44" s="79"/>
      <c r="AN44" s="178">
        <f>AB44/18</f>
        <v>2.6666666666666665</v>
      </c>
      <c r="AO44" s="179"/>
      <c r="AP44" s="172"/>
      <c r="AQ44" s="179"/>
      <c r="AR44" s="172"/>
      <c r="AS44" s="173"/>
    </row>
    <row r="45" spans="1:45" s="14" customFormat="1" ht="36" customHeight="1">
      <c r="A45" s="112" t="s">
        <v>133</v>
      </c>
      <c r="B45" s="113"/>
      <c r="C45" s="114"/>
      <c r="D45" s="115" t="s">
        <v>112</v>
      </c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7"/>
      <c r="R45" s="120"/>
      <c r="S45" s="111"/>
      <c r="T45" s="127">
        <v>2</v>
      </c>
      <c r="U45" s="128"/>
      <c r="V45" s="98"/>
      <c r="W45" s="73"/>
      <c r="X45" s="108">
        <v>3</v>
      </c>
      <c r="Y45" s="109"/>
      <c r="Z45" s="129">
        <v>90</v>
      </c>
      <c r="AA45" s="130"/>
      <c r="AB45" s="110">
        <v>30</v>
      </c>
      <c r="AC45" s="111"/>
      <c r="AD45" s="110">
        <v>20</v>
      </c>
      <c r="AE45" s="111"/>
      <c r="AF45" s="110"/>
      <c r="AG45" s="111"/>
      <c r="AH45" s="110">
        <v>10</v>
      </c>
      <c r="AI45" s="111"/>
      <c r="AJ45" s="110">
        <v>60</v>
      </c>
      <c r="AK45" s="132"/>
      <c r="AL45" s="125"/>
      <c r="AM45" s="126"/>
      <c r="AN45" s="131">
        <f>AB45/18</f>
        <v>1.6666666666666667</v>
      </c>
      <c r="AO45" s="126"/>
      <c r="AP45" s="131"/>
      <c r="AQ45" s="126"/>
      <c r="AR45" s="131"/>
      <c r="AS45" s="126"/>
    </row>
    <row r="46" spans="1:45" s="14" customFormat="1" ht="36" customHeight="1">
      <c r="A46" s="112" t="s">
        <v>134</v>
      </c>
      <c r="B46" s="113"/>
      <c r="C46" s="114"/>
      <c r="D46" s="115" t="s">
        <v>158</v>
      </c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7"/>
      <c r="R46" s="105"/>
      <c r="S46" s="106"/>
      <c r="T46" s="118">
        <v>3</v>
      </c>
      <c r="U46" s="119"/>
      <c r="V46" s="100"/>
      <c r="W46" s="80"/>
      <c r="X46" s="108">
        <v>1</v>
      </c>
      <c r="Y46" s="109"/>
      <c r="Z46" s="110">
        <v>30</v>
      </c>
      <c r="AA46" s="111"/>
      <c r="AB46" s="110">
        <v>16</v>
      </c>
      <c r="AC46" s="111"/>
      <c r="AD46" s="110">
        <v>4</v>
      </c>
      <c r="AE46" s="111"/>
      <c r="AF46" s="110"/>
      <c r="AG46" s="111"/>
      <c r="AH46" s="110">
        <v>12</v>
      </c>
      <c r="AI46" s="111"/>
      <c r="AJ46" s="110">
        <f>Z46-AB46</f>
        <v>14</v>
      </c>
      <c r="AK46" s="132"/>
      <c r="AL46" s="105"/>
      <c r="AM46" s="106"/>
      <c r="AN46" s="107"/>
      <c r="AO46" s="106"/>
      <c r="AP46" s="107">
        <v>2</v>
      </c>
      <c r="AQ46" s="106"/>
      <c r="AR46" s="107"/>
      <c r="AS46" s="106"/>
    </row>
    <row r="47" spans="1:45" s="14" customFormat="1" ht="36" customHeight="1">
      <c r="A47" s="112" t="s">
        <v>135</v>
      </c>
      <c r="B47" s="113"/>
      <c r="C47" s="114"/>
      <c r="D47" s="115" t="s">
        <v>107</v>
      </c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7"/>
      <c r="R47" s="105"/>
      <c r="S47" s="106"/>
      <c r="T47" s="118">
        <v>3</v>
      </c>
      <c r="U47" s="119"/>
      <c r="V47" s="100"/>
      <c r="W47" s="80"/>
      <c r="X47" s="108">
        <v>2</v>
      </c>
      <c r="Y47" s="109"/>
      <c r="Z47" s="110">
        <v>60</v>
      </c>
      <c r="AA47" s="111"/>
      <c r="AB47" s="110">
        <v>20</v>
      </c>
      <c r="AC47" s="111"/>
      <c r="AD47" s="110"/>
      <c r="AE47" s="111"/>
      <c r="AF47" s="110"/>
      <c r="AG47" s="111"/>
      <c r="AH47" s="110">
        <v>20</v>
      </c>
      <c r="AI47" s="111"/>
      <c r="AJ47" s="110">
        <f>Z47-AB47</f>
        <v>40</v>
      </c>
      <c r="AK47" s="132"/>
      <c r="AL47" s="105"/>
      <c r="AM47" s="106"/>
      <c r="AN47" s="107"/>
      <c r="AO47" s="106"/>
      <c r="AP47" s="107">
        <v>2</v>
      </c>
      <c r="AQ47" s="106"/>
      <c r="AR47" s="107"/>
      <c r="AS47" s="106"/>
    </row>
    <row r="48" spans="1:45" s="14" customFormat="1" ht="36" customHeight="1">
      <c r="A48" s="112" t="s">
        <v>136</v>
      </c>
      <c r="B48" s="113"/>
      <c r="C48" s="114"/>
      <c r="D48" s="115" t="s">
        <v>106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7"/>
      <c r="R48" s="105"/>
      <c r="S48" s="106"/>
      <c r="T48" s="118">
        <v>3</v>
      </c>
      <c r="U48" s="119"/>
      <c r="V48" s="100"/>
      <c r="W48" s="80"/>
      <c r="X48" s="108">
        <v>1</v>
      </c>
      <c r="Y48" s="109"/>
      <c r="Z48" s="110">
        <f>X48*30</f>
        <v>30</v>
      </c>
      <c r="AA48" s="111"/>
      <c r="AB48" s="110">
        <v>10</v>
      </c>
      <c r="AC48" s="111"/>
      <c r="AD48" s="110"/>
      <c r="AE48" s="111"/>
      <c r="AF48" s="110"/>
      <c r="AG48" s="111"/>
      <c r="AH48" s="110">
        <v>10</v>
      </c>
      <c r="AI48" s="111"/>
      <c r="AJ48" s="110">
        <f>Z48-AB48</f>
        <v>20</v>
      </c>
      <c r="AK48" s="132"/>
      <c r="AL48" s="105"/>
      <c r="AM48" s="106"/>
      <c r="AN48" s="107"/>
      <c r="AO48" s="106"/>
      <c r="AP48" s="107">
        <f>AH48/10</f>
        <v>1</v>
      </c>
      <c r="AQ48" s="106"/>
      <c r="AR48" s="107"/>
      <c r="AS48" s="106"/>
    </row>
    <row r="49" spans="1:45" s="14" customFormat="1" ht="36" customHeight="1">
      <c r="A49" s="112" t="s">
        <v>137</v>
      </c>
      <c r="B49" s="113"/>
      <c r="C49" s="114"/>
      <c r="D49" s="115" t="s">
        <v>104</v>
      </c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7"/>
      <c r="R49" s="105"/>
      <c r="S49" s="106"/>
      <c r="T49" s="118">
        <v>3</v>
      </c>
      <c r="U49" s="119"/>
      <c r="V49" s="100"/>
      <c r="W49" s="80"/>
      <c r="X49" s="108">
        <v>7.5</v>
      </c>
      <c r="Y49" s="109"/>
      <c r="Z49" s="110">
        <f>X49*30</f>
        <v>225</v>
      </c>
      <c r="AA49" s="111"/>
      <c r="AB49" s="110"/>
      <c r="AC49" s="111"/>
      <c r="AD49" s="110"/>
      <c r="AE49" s="111"/>
      <c r="AF49" s="110"/>
      <c r="AG49" s="111"/>
      <c r="AH49" s="110"/>
      <c r="AI49" s="111"/>
      <c r="AJ49" s="110">
        <f>Z49-AB49</f>
        <v>225</v>
      </c>
      <c r="AK49" s="132"/>
      <c r="AL49" s="105"/>
      <c r="AM49" s="106"/>
      <c r="AN49" s="107"/>
      <c r="AO49" s="106"/>
      <c r="AP49" s="107"/>
      <c r="AQ49" s="106"/>
      <c r="AR49" s="107"/>
      <c r="AS49" s="106"/>
    </row>
    <row r="50" spans="1:45" s="14" customFormat="1" ht="36" customHeight="1" thickBot="1">
      <c r="A50" s="151" t="s">
        <v>159</v>
      </c>
      <c r="B50" s="152"/>
      <c r="C50" s="153"/>
      <c r="D50" s="160" t="s">
        <v>99</v>
      </c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2"/>
      <c r="R50" s="136"/>
      <c r="S50" s="138"/>
      <c r="T50" s="163"/>
      <c r="U50" s="336"/>
      <c r="V50" s="100"/>
      <c r="W50" s="80">
        <v>3</v>
      </c>
      <c r="X50" s="154">
        <v>16.5</v>
      </c>
      <c r="Y50" s="155"/>
      <c r="Z50" s="123">
        <f>X50*30</f>
        <v>495</v>
      </c>
      <c r="AA50" s="124"/>
      <c r="AB50" s="123"/>
      <c r="AC50" s="124"/>
      <c r="AD50" s="123"/>
      <c r="AE50" s="124"/>
      <c r="AF50" s="123"/>
      <c r="AG50" s="124"/>
      <c r="AH50" s="123"/>
      <c r="AI50" s="124"/>
      <c r="AJ50" s="123">
        <f>Z50-AB50</f>
        <v>495</v>
      </c>
      <c r="AK50" s="135"/>
      <c r="AL50" s="136"/>
      <c r="AM50" s="138"/>
      <c r="AN50" s="139"/>
      <c r="AO50" s="138"/>
      <c r="AP50" s="139"/>
      <c r="AQ50" s="138"/>
      <c r="AR50" s="139"/>
      <c r="AS50" s="138"/>
    </row>
    <row r="51" spans="1:45" s="14" customFormat="1" ht="36" customHeight="1" thickBot="1">
      <c r="A51" s="141" t="s">
        <v>155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3"/>
      <c r="R51" s="141">
        <v>5</v>
      </c>
      <c r="S51" s="146"/>
      <c r="T51" s="334">
        <v>9</v>
      </c>
      <c r="U51" s="142"/>
      <c r="V51" s="146"/>
      <c r="W51" s="81">
        <v>1</v>
      </c>
      <c r="X51" s="335">
        <f>SUM(X36:Y50)</f>
        <v>68</v>
      </c>
      <c r="Y51" s="150"/>
      <c r="Z51" s="149">
        <f>SUM(Z36:AA50)</f>
        <v>2040</v>
      </c>
      <c r="AA51" s="150"/>
      <c r="AB51" s="149">
        <f>SUM(AB36:AC50)</f>
        <v>394</v>
      </c>
      <c r="AC51" s="150"/>
      <c r="AD51" s="149">
        <f>SUM(AD36:AE50)</f>
        <v>194</v>
      </c>
      <c r="AE51" s="150"/>
      <c r="AF51" s="149">
        <f>SUM(AF36:AG50)</f>
        <v>50</v>
      </c>
      <c r="AG51" s="150"/>
      <c r="AH51" s="149">
        <f>SUM(AH36:AI50)</f>
        <v>150</v>
      </c>
      <c r="AI51" s="150"/>
      <c r="AJ51" s="149">
        <f>SUM(AJ36:AK50)</f>
        <v>1646</v>
      </c>
      <c r="AK51" s="150"/>
      <c r="AL51" s="133">
        <f>SUM(AL36:AM50)</f>
        <v>10.000333333333332</v>
      </c>
      <c r="AM51" s="140"/>
      <c r="AN51" s="133">
        <f>SUM(AN36:AO50)</f>
        <v>9.333333333333332</v>
      </c>
      <c r="AO51" s="140"/>
      <c r="AP51" s="133">
        <f>SUM(AP36:AQ50)</f>
        <v>5</v>
      </c>
      <c r="AQ51" s="140"/>
      <c r="AR51" s="133"/>
      <c r="AS51" s="140"/>
    </row>
    <row r="52" spans="1:56" ht="45" customHeight="1" thickBot="1">
      <c r="A52" s="89"/>
      <c r="B52" s="90"/>
      <c r="C52" s="90"/>
      <c r="D52" s="90"/>
      <c r="E52" s="90"/>
      <c r="F52" s="90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5" t="s">
        <v>153</v>
      </c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0"/>
      <c r="AH52" s="90"/>
      <c r="AI52" s="90"/>
      <c r="AJ52" s="90"/>
      <c r="AK52" s="90"/>
      <c r="AL52" s="90"/>
      <c r="AM52" s="91"/>
      <c r="AN52" s="92"/>
      <c r="AO52" s="92"/>
      <c r="AP52" s="92"/>
      <c r="AQ52" s="92"/>
      <c r="AR52" s="92"/>
      <c r="AS52" s="93"/>
      <c r="BB52" s="2"/>
      <c r="BC52" s="2"/>
      <c r="BD52" s="2"/>
    </row>
    <row r="53" spans="1:45" s="14" customFormat="1" ht="48" customHeight="1" thickBot="1">
      <c r="A53" s="185" t="s">
        <v>140</v>
      </c>
      <c r="B53" s="186"/>
      <c r="C53" s="187"/>
      <c r="D53" s="188" t="s">
        <v>108</v>
      </c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90"/>
      <c r="R53" s="166"/>
      <c r="S53" s="167"/>
      <c r="T53" s="191">
        <v>1</v>
      </c>
      <c r="U53" s="192"/>
      <c r="V53" s="104"/>
      <c r="W53" s="82"/>
      <c r="X53" s="156">
        <v>3</v>
      </c>
      <c r="Y53" s="157"/>
      <c r="Z53" s="158">
        <f>X53*30</f>
        <v>90</v>
      </c>
      <c r="AA53" s="159"/>
      <c r="AB53" s="170">
        <v>30</v>
      </c>
      <c r="AC53" s="167"/>
      <c r="AD53" s="170">
        <v>30</v>
      </c>
      <c r="AE53" s="167"/>
      <c r="AF53" s="170"/>
      <c r="AG53" s="167"/>
      <c r="AH53" s="170"/>
      <c r="AI53" s="167"/>
      <c r="AJ53" s="170">
        <f>Z53-AB53</f>
        <v>60</v>
      </c>
      <c r="AK53" s="171"/>
      <c r="AL53" s="182">
        <f aca="true" t="shared" si="1" ref="AL53:AL58">AB53/18</f>
        <v>1.6666666666666667</v>
      </c>
      <c r="AM53" s="181"/>
      <c r="AN53" s="180"/>
      <c r="AO53" s="181"/>
      <c r="AP53" s="180"/>
      <c r="AQ53" s="181"/>
      <c r="AR53" s="180"/>
      <c r="AS53" s="181"/>
    </row>
    <row r="54" spans="1:45" s="14" customFormat="1" ht="48" customHeight="1" thickBot="1">
      <c r="A54" s="112" t="s">
        <v>141</v>
      </c>
      <c r="B54" s="113"/>
      <c r="C54" s="114"/>
      <c r="D54" s="115" t="s">
        <v>117</v>
      </c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7"/>
      <c r="R54" s="120">
        <v>1</v>
      </c>
      <c r="S54" s="111"/>
      <c r="T54" s="127"/>
      <c r="U54" s="128"/>
      <c r="V54" s="98"/>
      <c r="W54" s="73"/>
      <c r="X54" s="108">
        <v>3</v>
      </c>
      <c r="Y54" s="109"/>
      <c r="Z54" s="147">
        <v>90</v>
      </c>
      <c r="AA54" s="148"/>
      <c r="AB54" s="110">
        <v>30</v>
      </c>
      <c r="AC54" s="111"/>
      <c r="AD54" s="110">
        <v>20</v>
      </c>
      <c r="AE54" s="111"/>
      <c r="AF54" s="110">
        <v>10</v>
      </c>
      <c r="AG54" s="111"/>
      <c r="AH54" s="110"/>
      <c r="AI54" s="111"/>
      <c r="AJ54" s="110">
        <v>60</v>
      </c>
      <c r="AK54" s="132"/>
      <c r="AL54" s="105">
        <f t="shared" si="1"/>
        <v>1.6666666666666667</v>
      </c>
      <c r="AM54" s="106"/>
      <c r="AN54" s="107"/>
      <c r="AO54" s="106"/>
      <c r="AP54" s="107"/>
      <c r="AQ54" s="106"/>
      <c r="AR54" s="107"/>
      <c r="AS54" s="106"/>
    </row>
    <row r="55" spans="1:45" s="14" customFormat="1" ht="36" customHeight="1" thickBot="1">
      <c r="A55" s="112" t="s">
        <v>142</v>
      </c>
      <c r="B55" s="113"/>
      <c r="C55" s="114"/>
      <c r="D55" s="115" t="s">
        <v>109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7"/>
      <c r="R55" s="120"/>
      <c r="S55" s="111"/>
      <c r="T55" s="127">
        <v>1</v>
      </c>
      <c r="U55" s="128"/>
      <c r="V55" s="98"/>
      <c r="W55" s="73"/>
      <c r="X55" s="108">
        <v>3</v>
      </c>
      <c r="Y55" s="109"/>
      <c r="Z55" s="147">
        <v>90</v>
      </c>
      <c r="AA55" s="148"/>
      <c r="AB55" s="110">
        <v>30</v>
      </c>
      <c r="AC55" s="111"/>
      <c r="AD55" s="110">
        <v>18</v>
      </c>
      <c r="AE55" s="111"/>
      <c r="AF55" s="110"/>
      <c r="AG55" s="111"/>
      <c r="AH55" s="110">
        <v>12</v>
      </c>
      <c r="AI55" s="111"/>
      <c r="AJ55" s="110">
        <v>60</v>
      </c>
      <c r="AK55" s="132"/>
      <c r="AL55" s="105">
        <f t="shared" si="1"/>
        <v>1.6666666666666667</v>
      </c>
      <c r="AM55" s="106"/>
      <c r="AN55" s="107"/>
      <c r="AO55" s="106"/>
      <c r="AP55" s="107"/>
      <c r="AQ55" s="106"/>
      <c r="AR55" s="107"/>
      <c r="AS55" s="106"/>
    </row>
    <row r="56" spans="1:45" s="14" customFormat="1" ht="36" customHeight="1" thickBot="1">
      <c r="A56" s="112" t="s">
        <v>143</v>
      </c>
      <c r="B56" s="113"/>
      <c r="C56" s="114"/>
      <c r="D56" s="115" t="s">
        <v>118</v>
      </c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7"/>
      <c r="R56" s="120"/>
      <c r="S56" s="111"/>
      <c r="T56" s="127">
        <v>1</v>
      </c>
      <c r="U56" s="128"/>
      <c r="V56" s="98"/>
      <c r="W56" s="73"/>
      <c r="X56" s="108">
        <v>3</v>
      </c>
      <c r="Y56" s="109"/>
      <c r="Z56" s="147">
        <v>90</v>
      </c>
      <c r="AA56" s="148"/>
      <c r="AB56" s="110">
        <v>30</v>
      </c>
      <c r="AC56" s="111"/>
      <c r="AD56" s="110">
        <v>30</v>
      </c>
      <c r="AE56" s="111"/>
      <c r="AF56" s="110"/>
      <c r="AG56" s="111"/>
      <c r="AH56" s="110"/>
      <c r="AI56" s="111"/>
      <c r="AJ56" s="110">
        <v>60</v>
      </c>
      <c r="AK56" s="132"/>
      <c r="AL56" s="105">
        <f t="shared" si="1"/>
        <v>1.6666666666666667</v>
      </c>
      <c r="AM56" s="106"/>
      <c r="AN56" s="107"/>
      <c r="AO56" s="106"/>
      <c r="AP56" s="107"/>
      <c r="AQ56" s="106"/>
      <c r="AR56" s="107"/>
      <c r="AS56" s="106"/>
    </row>
    <row r="57" spans="1:45" s="14" customFormat="1" ht="37.5" customHeight="1" thickBot="1">
      <c r="A57" s="112" t="s">
        <v>144</v>
      </c>
      <c r="B57" s="113"/>
      <c r="C57" s="114"/>
      <c r="D57" s="115" t="s">
        <v>113</v>
      </c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7"/>
      <c r="R57" s="120">
        <v>1</v>
      </c>
      <c r="S57" s="111"/>
      <c r="T57" s="127"/>
      <c r="U57" s="128"/>
      <c r="V57" s="98"/>
      <c r="W57" s="73"/>
      <c r="X57" s="108">
        <v>4</v>
      </c>
      <c r="Y57" s="109"/>
      <c r="Z57" s="147">
        <f>X57*30</f>
        <v>120</v>
      </c>
      <c r="AA57" s="148"/>
      <c r="AB57" s="110">
        <v>48</v>
      </c>
      <c r="AC57" s="111"/>
      <c r="AD57" s="110">
        <v>30</v>
      </c>
      <c r="AE57" s="111"/>
      <c r="AF57" s="110"/>
      <c r="AG57" s="111"/>
      <c r="AH57" s="110">
        <v>18</v>
      </c>
      <c r="AI57" s="111"/>
      <c r="AJ57" s="110">
        <v>72</v>
      </c>
      <c r="AK57" s="132"/>
      <c r="AL57" s="105">
        <f t="shared" si="1"/>
        <v>2.6666666666666665</v>
      </c>
      <c r="AM57" s="106"/>
      <c r="AN57" s="107"/>
      <c r="AO57" s="106"/>
      <c r="AP57" s="107"/>
      <c r="AQ57" s="106"/>
      <c r="AR57" s="107"/>
      <c r="AS57" s="106"/>
    </row>
    <row r="58" spans="1:45" s="14" customFormat="1" ht="36" customHeight="1" thickBot="1">
      <c r="A58" s="112" t="s">
        <v>145</v>
      </c>
      <c r="B58" s="113"/>
      <c r="C58" s="114"/>
      <c r="D58" s="115" t="s">
        <v>116</v>
      </c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7"/>
      <c r="R58" s="120">
        <v>1</v>
      </c>
      <c r="S58" s="111"/>
      <c r="T58" s="127"/>
      <c r="U58" s="128"/>
      <c r="V58" s="98"/>
      <c r="W58" s="73"/>
      <c r="X58" s="108">
        <v>4</v>
      </c>
      <c r="Y58" s="109"/>
      <c r="Z58" s="147">
        <v>120</v>
      </c>
      <c r="AA58" s="148"/>
      <c r="AB58" s="110">
        <v>48</v>
      </c>
      <c r="AC58" s="111"/>
      <c r="AD58" s="110">
        <v>30</v>
      </c>
      <c r="AE58" s="111"/>
      <c r="AF58" s="110">
        <v>18</v>
      </c>
      <c r="AG58" s="111"/>
      <c r="AH58" s="110"/>
      <c r="AI58" s="111"/>
      <c r="AJ58" s="110">
        <v>72</v>
      </c>
      <c r="AK58" s="132"/>
      <c r="AL58" s="105">
        <f t="shared" si="1"/>
        <v>2.6666666666666665</v>
      </c>
      <c r="AM58" s="106"/>
      <c r="AN58" s="107"/>
      <c r="AO58" s="106"/>
      <c r="AP58" s="107"/>
      <c r="AQ58" s="106"/>
      <c r="AR58" s="107"/>
      <c r="AS58" s="106"/>
    </row>
    <row r="59" spans="1:45" s="14" customFormat="1" ht="36" customHeight="1" thickBot="1">
      <c r="A59" s="112" t="s">
        <v>146</v>
      </c>
      <c r="B59" s="113"/>
      <c r="C59" s="114"/>
      <c r="D59" s="115" t="s">
        <v>110</v>
      </c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7"/>
      <c r="R59" s="120">
        <v>2</v>
      </c>
      <c r="S59" s="111"/>
      <c r="T59" s="127"/>
      <c r="U59" s="128"/>
      <c r="V59" s="98"/>
      <c r="W59" s="73"/>
      <c r="X59" s="108">
        <v>4</v>
      </c>
      <c r="Y59" s="109"/>
      <c r="Z59" s="147">
        <v>120</v>
      </c>
      <c r="AA59" s="148"/>
      <c r="AB59" s="110">
        <v>40</v>
      </c>
      <c r="AC59" s="111"/>
      <c r="AD59" s="110">
        <v>32</v>
      </c>
      <c r="AE59" s="111"/>
      <c r="AF59" s="110"/>
      <c r="AG59" s="111"/>
      <c r="AH59" s="110">
        <v>8</v>
      </c>
      <c r="AI59" s="111"/>
      <c r="AJ59" s="110">
        <v>80</v>
      </c>
      <c r="AK59" s="132"/>
      <c r="AL59" s="105"/>
      <c r="AM59" s="106"/>
      <c r="AN59" s="107">
        <f aca="true" t="shared" si="2" ref="AN59:AN64">AB59/18</f>
        <v>2.2222222222222223</v>
      </c>
      <c r="AO59" s="106"/>
      <c r="AP59" s="107"/>
      <c r="AQ59" s="106"/>
      <c r="AR59" s="107"/>
      <c r="AS59" s="106"/>
    </row>
    <row r="60" spans="1:45" s="14" customFormat="1" ht="36" customHeight="1" thickBot="1">
      <c r="A60" s="112" t="s">
        <v>147</v>
      </c>
      <c r="B60" s="113"/>
      <c r="C60" s="114"/>
      <c r="D60" s="115" t="s">
        <v>120</v>
      </c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7"/>
      <c r="R60" s="120"/>
      <c r="S60" s="111"/>
      <c r="T60" s="127">
        <v>2</v>
      </c>
      <c r="U60" s="128"/>
      <c r="V60" s="98"/>
      <c r="W60" s="73"/>
      <c r="X60" s="108">
        <v>4</v>
      </c>
      <c r="Y60" s="109"/>
      <c r="Z60" s="147">
        <v>120</v>
      </c>
      <c r="AA60" s="148"/>
      <c r="AB60" s="110">
        <v>40</v>
      </c>
      <c r="AC60" s="111"/>
      <c r="AD60" s="110">
        <v>20</v>
      </c>
      <c r="AE60" s="111"/>
      <c r="AF60" s="110">
        <v>20</v>
      </c>
      <c r="AG60" s="111"/>
      <c r="AH60" s="110"/>
      <c r="AI60" s="111"/>
      <c r="AJ60" s="110">
        <v>80</v>
      </c>
      <c r="AK60" s="132"/>
      <c r="AL60" s="105"/>
      <c r="AM60" s="106"/>
      <c r="AN60" s="107">
        <f t="shared" si="2"/>
        <v>2.2222222222222223</v>
      </c>
      <c r="AO60" s="106"/>
      <c r="AP60" s="107"/>
      <c r="AQ60" s="106"/>
      <c r="AR60" s="107"/>
      <c r="AS60" s="106"/>
    </row>
    <row r="61" spans="1:45" s="14" customFormat="1" ht="36" customHeight="1" thickBot="1">
      <c r="A61" s="112" t="s">
        <v>148</v>
      </c>
      <c r="B61" s="113"/>
      <c r="C61" s="114"/>
      <c r="D61" s="115" t="s">
        <v>111</v>
      </c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7"/>
      <c r="R61" s="120">
        <v>2</v>
      </c>
      <c r="S61" s="111"/>
      <c r="T61" s="127"/>
      <c r="U61" s="128"/>
      <c r="V61" s="98"/>
      <c r="W61" s="73"/>
      <c r="X61" s="108">
        <v>3</v>
      </c>
      <c r="Y61" s="109"/>
      <c r="Z61" s="147">
        <v>90</v>
      </c>
      <c r="AA61" s="148"/>
      <c r="AB61" s="110">
        <v>30</v>
      </c>
      <c r="AC61" s="111"/>
      <c r="AD61" s="110">
        <v>30</v>
      </c>
      <c r="AE61" s="111"/>
      <c r="AF61" s="110"/>
      <c r="AG61" s="111"/>
      <c r="AH61" s="110"/>
      <c r="AI61" s="111"/>
      <c r="AJ61" s="110">
        <v>60</v>
      </c>
      <c r="AK61" s="132"/>
      <c r="AL61" s="105"/>
      <c r="AM61" s="106"/>
      <c r="AN61" s="107">
        <f t="shared" si="2"/>
        <v>1.6666666666666667</v>
      </c>
      <c r="AO61" s="106"/>
      <c r="AP61" s="107"/>
      <c r="AQ61" s="106"/>
      <c r="AR61" s="107"/>
      <c r="AS61" s="106"/>
    </row>
    <row r="62" spans="1:45" s="14" customFormat="1" ht="36" customHeight="1" thickBot="1">
      <c r="A62" s="112" t="s">
        <v>149</v>
      </c>
      <c r="B62" s="113"/>
      <c r="C62" s="114"/>
      <c r="D62" s="115" t="s">
        <v>119</v>
      </c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7"/>
      <c r="R62" s="120">
        <v>2</v>
      </c>
      <c r="S62" s="111"/>
      <c r="T62" s="127"/>
      <c r="U62" s="168"/>
      <c r="V62" s="169"/>
      <c r="W62" s="82"/>
      <c r="X62" s="108">
        <v>3</v>
      </c>
      <c r="Y62" s="109"/>
      <c r="Z62" s="147">
        <v>90</v>
      </c>
      <c r="AA62" s="148"/>
      <c r="AB62" s="110">
        <v>30</v>
      </c>
      <c r="AC62" s="111"/>
      <c r="AD62" s="110">
        <v>20</v>
      </c>
      <c r="AE62" s="111"/>
      <c r="AF62" s="110"/>
      <c r="AG62" s="111"/>
      <c r="AH62" s="110">
        <v>10</v>
      </c>
      <c r="AI62" s="111"/>
      <c r="AJ62" s="110">
        <v>60</v>
      </c>
      <c r="AK62" s="132"/>
      <c r="AL62" s="105"/>
      <c r="AM62" s="106"/>
      <c r="AN62" s="107">
        <f t="shared" si="2"/>
        <v>1.6666666666666667</v>
      </c>
      <c r="AO62" s="106"/>
      <c r="AP62" s="83"/>
      <c r="AQ62" s="84"/>
      <c r="AR62" s="110"/>
      <c r="AS62" s="111"/>
    </row>
    <row r="63" spans="1:45" s="14" customFormat="1" ht="36" customHeight="1">
      <c r="A63" s="112" t="s">
        <v>150</v>
      </c>
      <c r="B63" s="113"/>
      <c r="C63" s="114"/>
      <c r="D63" s="115" t="s">
        <v>114</v>
      </c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7"/>
      <c r="R63" s="120">
        <v>2</v>
      </c>
      <c r="S63" s="111"/>
      <c r="T63" s="118"/>
      <c r="U63" s="183"/>
      <c r="V63" s="184"/>
      <c r="W63" s="73"/>
      <c r="X63" s="108">
        <v>5</v>
      </c>
      <c r="Y63" s="109"/>
      <c r="Z63" s="129">
        <v>150</v>
      </c>
      <c r="AA63" s="130"/>
      <c r="AB63" s="110">
        <v>50</v>
      </c>
      <c r="AC63" s="111"/>
      <c r="AD63" s="110">
        <v>40</v>
      </c>
      <c r="AE63" s="111"/>
      <c r="AF63" s="110"/>
      <c r="AG63" s="111"/>
      <c r="AH63" s="110">
        <v>10</v>
      </c>
      <c r="AI63" s="111"/>
      <c r="AJ63" s="110">
        <v>100</v>
      </c>
      <c r="AK63" s="132"/>
      <c r="AL63" s="105"/>
      <c r="AM63" s="106"/>
      <c r="AN63" s="107">
        <f t="shared" si="2"/>
        <v>2.7777777777777777</v>
      </c>
      <c r="AO63" s="106"/>
      <c r="AP63" s="107"/>
      <c r="AQ63" s="106"/>
      <c r="AR63" s="107"/>
      <c r="AS63" s="106"/>
    </row>
    <row r="64" spans="1:45" s="14" customFormat="1" ht="36" customHeight="1" thickBot="1">
      <c r="A64" s="151" t="s">
        <v>151</v>
      </c>
      <c r="B64" s="152"/>
      <c r="C64" s="153"/>
      <c r="D64" s="160" t="s">
        <v>115</v>
      </c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2"/>
      <c r="R64" s="136">
        <v>2</v>
      </c>
      <c r="S64" s="138"/>
      <c r="T64" s="163"/>
      <c r="U64" s="164"/>
      <c r="V64" s="165"/>
      <c r="W64" s="80"/>
      <c r="X64" s="154">
        <v>5</v>
      </c>
      <c r="Y64" s="155"/>
      <c r="Z64" s="123">
        <f>X64*30</f>
        <v>150</v>
      </c>
      <c r="AA64" s="124"/>
      <c r="AB64" s="123">
        <v>50</v>
      </c>
      <c r="AC64" s="124"/>
      <c r="AD64" s="123">
        <v>30</v>
      </c>
      <c r="AE64" s="124"/>
      <c r="AF64" s="123">
        <v>20</v>
      </c>
      <c r="AG64" s="124"/>
      <c r="AH64" s="123"/>
      <c r="AI64" s="124"/>
      <c r="AJ64" s="123">
        <f>Z64-AB64</f>
        <v>100</v>
      </c>
      <c r="AK64" s="135"/>
      <c r="AL64" s="136"/>
      <c r="AM64" s="137"/>
      <c r="AN64" s="136">
        <f t="shared" si="2"/>
        <v>2.7777777777777777</v>
      </c>
      <c r="AO64" s="138"/>
      <c r="AP64" s="139"/>
      <c r="AQ64" s="138"/>
      <c r="AR64" s="139"/>
      <c r="AS64" s="138"/>
    </row>
    <row r="65" spans="1:45" s="14" customFormat="1" ht="36" customHeight="1" thickBot="1">
      <c r="A65" s="141" t="s">
        <v>156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3"/>
      <c r="R65" s="141">
        <v>4</v>
      </c>
      <c r="S65" s="146"/>
      <c r="T65" s="334">
        <v>2</v>
      </c>
      <c r="U65" s="142"/>
      <c r="V65" s="146"/>
      <c r="W65" s="81">
        <f>COUNT(W55:W65)</f>
        <v>0</v>
      </c>
      <c r="X65" s="335">
        <f>SUM(X53:Y64)/2</f>
        <v>22</v>
      </c>
      <c r="Y65" s="150"/>
      <c r="Z65" s="149">
        <f>SUM(Z53:AA64)/2</f>
        <v>660</v>
      </c>
      <c r="AA65" s="150"/>
      <c r="AB65" s="149">
        <f>SUM(AB53:AC64)/2</f>
        <v>228</v>
      </c>
      <c r="AC65" s="150"/>
      <c r="AD65" s="149">
        <f>SUM(AD53:AE64)/2</f>
        <v>165</v>
      </c>
      <c r="AE65" s="150"/>
      <c r="AF65" s="149">
        <f>SUM(AF53:AG64)/2</f>
        <v>34</v>
      </c>
      <c r="AG65" s="150"/>
      <c r="AH65" s="149">
        <f>SUM(AH53:AI64)/2</f>
        <v>29</v>
      </c>
      <c r="AI65" s="150"/>
      <c r="AJ65" s="149">
        <f>SUM(AJ53:AK64)/2</f>
        <v>432</v>
      </c>
      <c r="AK65" s="150"/>
      <c r="AL65" s="133">
        <f>SUM(AL53:AM64)/2</f>
        <v>6</v>
      </c>
      <c r="AM65" s="140"/>
      <c r="AN65" s="133">
        <f>SUM(AN53:AO64)/2</f>
        <v>6.666666666666668</v>
      </c>
      <c r="AO65" s="140"/>
      <c r="AP65" s="133">
        <f>SUM(AP53:AQ64)</f>
        <v>0</v>
      </c>
      <c r="AQ65" s="134"/>
      <c r="AR65" s="141"/>
      <c r="AS65" s="146"/>
    </row>
    <row r="66" spans="1:45" s="14" customFormat="1" ht="36" customHeight="1" thickBot="1">
      <c r="A66" s="329" t="s">
        <v>76</v>
      </c>
      <c r="B66" s="330"/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1"/>
      <c r="R66" s="144">
        <f>SUM(R51,R65)</f>
        <v>9</v>
      </c>
      <c r="S66" s="145"/>
      <c r="T66" s="144">
        <f>SUM(T51,T65)</f>
        <v>11</v>
      </c>
      <c r="U66" s="145"/>
      <c r="V66" s="144">
        <v>1</v>
      </c>
      <c r="W66" s="145"/>
      <c r="X66" s="144">
        <f>SUM(X51,X65)</f>
        <v>90</v>
      </c>
      <c r="Y66" s="145"/>
      <c r="Z66" s="144">
        <f>SUM(Z51,Z65)</f>
        <v>2700</v>
      </c>
      <c r="AA66" s="145"/>
      <c r="AB66" s="144">
        <f>SUM(AB51,AB65)</f>
        <v>622</v>
      </c>
      <c r="AC66" s="145"/>
      <c r="AD66" s="144">
        <f>SUM(AD51,AD65)</f>
        <v>359</v>
      </c>
      <c r="AE66" s="145"/>
      <c r="AF66" s="144">
        <f>SUM(AF51,AF65)</f>
        <v>84</v>
      </c>
      <c r="AG66" s="145"/>
      <c r="AH66" s="144">
        <f>SUM(AH51,AH65)</f>
        <v>179</v>
      </c>
      <c r="AI66" s="145"/>
      <c r="AJ66" s="144">
        <f>SUM(AJ51,AJ65)</f>
        <v>2078</v>
      </c>
      <c r="AK66" s="145"/>
      <c r="AL66" s="144">
        <f>SUM(AL51,AL65)</f>
        <v>16.00033333333333</v>
      </c>
      <c r="AM66" s="145"/>
      <c r="AN66" s="144">
        <f>SUM(AN51,AN65)</f>
        <v>16</v>
      </c>
      <c r="AO66" s="145"/>
      <c r="AP66" s="144">
        <f>SUM(AP51,AP65)</f>
        <v>5</v>
      </c>
      <c r="AQ66" s="145"/>
      <c r="AR66" s="195"/>
      <c r="AS66" s="196"/>
    </row>
    <row r="67" spans="1:45" s="14" customFormat="1" ht="54" customHeight="1" thickBot="1">
      <c r="A67" s="329" t="s">
        <v>0</v>
      </c>
      <c r="B67" s="330"/>
      <c r="C67" s="330"/>
      <c r="D67" s="330"/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1"/>
      <c r="R67" s="144"/>
      <c r="S67" s="333"/>
      <c r="T67" s="197"/>
      <c r="U67" s="332"/>
      <c r="V67" s="196"/>
      <c r="W67" s="85"/>
      <c r="X67" s="195"/>
      <c r="Y67" s="196"/>
      <c r="Z67" s="197"/>
      <c r="AA67" s="196"/>
      <c r="AB67" s="197"/>
      <c r="AC67" s="196"/>
      <c r="AD67" s="197"/>
      <c r="AE67" s="196"/>
      <c r="AF67" s="197"/>
      <c r="AG67" s="196"/>
      <c r="AH67" s="197"/>
      <c r="AI67" s="196"/>
      <c r="AJ67" s="197"/>
      <c r="AK67" s="198"/>
      <c r="AL67" s="195">
        <f>AL66</f>
        <v>16.00033333333333</v>
      </c>
      <c r="AM67" s="198"/>
      <c r="AN67" s="195">
        <f>AN66</f>
        <v>16</v>
      </c>
      <c r="AO67" s="198"/>
      <c r="AP67" s="195">
        <f>AP66</f>
        <v>5</v>
      </c>
      <c r="AQ67" s="198"/>
      <c r="AR67" s="195"/>
      <c r="AS67" s="196"/>
    </row>
    <row r="68" spans="1:45" s="14" customFormat="1" ht="54" customHeight="1" thickBot="1">
      <c r="A68" s="329" t="s">
        <v>77</v>
      </c>
      <c r="B68" s="330"/>
      <c r="C68" s="330"/>
      <c r="D68" s="330"/>
      <c r="E68" s="330"/>
      <c r="F68" s="330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1"/>
      <c r="R68" s="144"/>
      <c r="S68" s="333"/>
      <c r="T68" s="197"/>
      <c r="U68" s="332"/>
      <c r="V68" s="196"/>
      <c r="W68" s="85"/>
      <c r="X68" s="195"/>
      <c r="Y68" s="196"/>
      <c r="Z68" s="197"/>
      <c r="AA68" s="196"/>
      <c r="AB68" s="197"/>
      <c r="AC68" s="196"/>
      <c r="AD68" s="197"/>
      <c r="AE68" s="196"/>
      <c r="AF68" s="197"/>
      <c r="AG68" s="196"/>
      <c r="AH68" s="197"/>
      <c r="AI68" s="196"/>
      <c r="AJ68" s="197">
        <v>9</v>
      </c>
      <c r="AK68" s="198"/>
      <c r="AL68" s="195">
        <v>4</v>
      </c>
      <c r="AM68" s="196"/>
      <c r="AN68" s="197">
        <v>5</v>
      </c>
      <c r="AO68" s="196"/>
      <c r="AP68" s="197"/>
      <c r="AQ68" s="196"/>
      <c r="AR68" s="197"/>
      <c r="AS68" s="196"/>
    </row>
    <row r="69" spans="1:45" s="14" customFormat="1" ht="54" customHeight="1" thickBot="1">
      <c r="A69" s="329" t="s">
        <v>78</v>
      </c>
      <c r="B69" s="330"/>
      <c r="C69" s="330"/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1"/>
      <c r="R69" s="144"/>
      <c r="S69" s="333"/>
      <c r="T69" s="197"/>
      <c r="U69" s="332"/>
      <c r="V69" s="196"/>
      <c r="W69" s="85"/>
      <c r="X69" s="195"/>
      <c r="Y69" s="196"/>
      <c r="Z69" s="197"/>
      <c r="AA69" s="196"/>
      <c r="AB69" s="197"/>
      <c r="AC69" s="196"/>
      <c r="AD69" s="197"/>
      <c r="AE69" s="196"/>
      <c r="AF69" s="197"/>
      <c r="AG69" s="196"/>
      <c r="AH69" s="197"/>
      <c r="AI69" s="196"/>
      <c r="AJ69" s="197">
        <v>11</v>
      </c>
      <c r="AK69" s="198"/>
      <c r="AL69" s="195">
        <v>4</v>
      </c>
      <c r="AM69" s="196"/>
      <c r="AN69" s="197">
        <v>4</v>
      </c>
      <c r="AO69" s="196"/>
      <c r="AP69" s="197">
        <v>3</v>
      </c>
      <c r="AQ69" s="196"/>
      <c r="AR69" s="197"/>
      <c r="AS69" s="196"/>
    </row>
    <row r="70" spans="1:45" s="14" customFormat="1" ht="36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2"/>
      <c r="AJ70" s="3" t="s">
        <v>79</v>
      </c>
      <c r="AK70" s="3"/>
      <c r="AL70" s="3"/>
      <c r="AM70" s="3"/>
      <c r="AN70" s="3"/>
      <c r="AO70" s="3"/>
      <c r="AP70" s="3"/>
      <c r="AQ70" s="3"/>
      <c r="AR70" s="3"/>
      <c r="AS70" s="3"/>
    </row>
    <row r="71" spans="1:45" s="14" customFormat="1" ht="7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1:45" s="14" customFormat="1" ht="36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 t="s">
        <v>80</v>
      </c>
      <c r="AF72" s="3"/>
      <c r="AG72" s="3"/>
      <c r="AH72" s="3"/>
      <c r="AI72" s="3"/>
      <c r="AJ72" s="3"/>
      <c r="AK72" s="3"/>
      <c r="AL72" s="2"/>
      <c r="AM72" s="3"/>
      <c r="AN72" s="3" t="s">
        <v>81</v>
      </c>
      <c r="AO72" s="3"/>
      <c r="AP72" s="3"/>
      <c r="AQ72" s="3"/>
      <c r="AR72" s="3"/>
      <c r="AS72" s="3"/>
    </row>
    <row r="73" spans="1:45" s="14" customFormat="1" ht="4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1:45" s="14" customFormat="1" ht="36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 t="s">
        <v>161</v>
      </c>
      <c r="AK74" s="3"/>
      <c r="AL74" s="3"/>
      <c r="AM74" s="3"/>
      <c r="AN74" s="3"/>
      <c r="AO74" s="3"/>
      <c r="AP74" s="3"/>
      <c r="AQ74" s="3"/>
      <c r="AR74" s="3"/>
      <c r="AS74" s="3"/>
    </row>
    <row r="75" spans="1:45" s="14" customFormat="1" ht="36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1:45" s="14" customFormat="1" ht="36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1:45" s="14" customFormat="1" ht="33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1:45" s="14" customFormat="1" ht="36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1:45" s="14" customFormat="1" ht="36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1:45" s="14" customFormat="1" ht="54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1:45" s="14" customFormat="1" ht="54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1:45" s="14" customFormat="1" ht="52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spans="1:53" ht="24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1"/>
      <c r="AU83" s="1"/>
      <c r="AV83" s="1"/>
      <c r="AW83" s="1"/>
      <c r="AX83" s="1"/>
      <c r="AY83" s="1"/>
      <c r="AZ83" s="1"/>
      <c r="BA83" s="1"/>
    </row>
    <row r="84" spans="1:53" ht="24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1"/>
      <c r="AU84" s="1"/>
      <c r="AV84" s="1"/>
      <c r="AW84" s="1"/>
      <c r="AX84" s="1"/>
      <c r="AY84" s="1"/>
      <c r="AZ84" s="1"/>
      <c r="BA84" s="1"/>
    </row>
    <row r="85" spans="1:53" ht="24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1"/>
      <c r="AU85" s="1"/>
      <c r="AV85" s="1"/>
      <c r="AW85" s="1"/>
      <c r="AX85" s="1"/>
      <c r="AY85" s="1"/>
      <c r="AZ85" s="1"/>
      <c r="BA85" s="1"/>
    </row>
    <row r="86" spans="1:53" ht="24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1"/>
      <c r="AU86" s="1"/>
      <c r="AV86" s="1"/>
      <c r="AW86" s="1"/>
      <c r="AX86" s="1"/>
      <c r="AY86" s="1"/>
      <c r="AZ86" s="1"/>
      <c r="BA86" s="1"/>
    </row>
    <row r="87" spans="1:53" ht="24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1"/>
      <c r="AU87" s="1"/>
      <c r="AV87" s="1"/>
      <c r="AW87" s="1"/>
      <c r="AX87" s="1"/>
      <c r="AY87" s="1"/>
      <c r="AZ87" s="1"/>
      <c r="BA87" s="1"/>
    </row>
    <row r="88" spans="1:53" ht="24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1"/>
      <c r="AU88" s="1"/>
      <c r="AV88" s="1"/>
      <c r="AW88" s="1"/>
      <c r="AX88" s="1"/>
      <c r="AY88" s="1"/>
      <c r="AZ88" s="1"/>
      <c r="BA88" s="1"/>
    </row>
    <row r="89" spans="1:53" ht="24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1"/>
      <c r="AU89" s="1"/>
      <c r="AV89" s="1"/>
      <c r="AW89" s="1"/>
      <c r="AX89" s="1"/>
      <c r="AY89" s="1"/>
      <c r="AZ89" s="1"/>
      <c r="BA89" s="1"/>
    </row>
    <row r="90" spans="1:53" ht="24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1"/>
      <c r="AU90" s="1"/>
      <c r="AV90" s="1"/>
      <c r="AW90" s="1"/>
      <c r="AX90" s="1"/>
      <c r="AY90" s="1"/>
      <c r="AZ90" s="1"/>
      <c r="BA90" s="1"/>
    </row>
    <row r="91" spans="1:53" ht="24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1"/>
      <c r="AU91" s="1"/>
      <c r="AV91" s="1"/>
      <c r="AW91" s="1"/>
      <c r="AX91" s="1"/>
      <c r="AY91" s="1"/>
      <c r="AZ91" s="1"/>
      <c r="BA91" s="1"/>
    </row>
    <row r="92" spans="1:53" ht="24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1"/>
      <c r="AU92" s="1"/>
      <c r="AV92" s="1"/>
      <c r="AW92" s="1"/>
      <c r="AX92" s="1"/>
      <c r="AY92" s="1"/>
      <c r="AZ92" s="1"/>
      <c r="BA92" s="1"/>
    </row>
    <row r="93" spans="1:53" ht="24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1"/>
      <c r="AU93" s="1"/>
      <c r="AV93" s="1"/>
      <c r="AW93" s="1"/>
      <c r="AX93" s="1"/>
      <c r="AY93" s="1"/>
      <c r="AZ93" s="1"/>
      <c r="BA93" s="1"/>
    </row>
    <row r="94" spans="1:53" ht="24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1"/>
      <c r="AU94" s="1"/>
      <c r="AV94" s="1"/>
      <c r="AW94" s="1"/>
      <c r="AX94" s="1"/>
      <c r="AY94" s="1"/>
      <c r="AZ94" s="1"/>
      <c r="BA94" s="1"/>
    </row>
    <row r="95" spans="1:53" ht="24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1"/>
      <c r="AU95" s="1"/>
      <c r="AV95" s="1"/>
      <c r="AW95" s="1"/>
      <c r="AX95" s="1"/>
      <c r="AY95" s="1"/>
      <c r="AZ95" s="1"/>
      <c r="BA95" s="1"/>
    </row>
    <row r="96" spans="1:53" ht="24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1"/>
      <c r="AU96" s="1"/>
      <c r="AV96" s="1"/>
      <c r="AW96" s="1"/>
      <c r="AX96" s="1"/>
      <c r="AY96" s="1"/>
      <c r="AZ96" s="1"/>
      <c r="BA96" s="1"/>
    </row>
    <row r="97" spans="1:53" ht="24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</row>
    <row r="98" spans="1:53" ht="24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</row>
    <row r="99" spans="1:53" ht="24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</row>
    <row r="100" spans="1:53" ht="24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</row>
    <row r="101" spans="1:53" ht="24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</row>
    <row r="102" spans="1:53" ht="24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</row>
    <row r="103" spans="1:53" ht="24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</row>
    <row r="104" spans="1:53" ht="24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</row>
    <row r="105" spans="1:53" ht="24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</row>
    <row r="106" spans="1:53" ht="24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</row>
    <row r="107" spans="1:53" ht="24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</row>
    <row r="108" spans="1:53" ht="24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</row>
    <row r="109" spans="1:53" ht="24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</row>
    <row r="110" spans="1:53" ht="24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</row>
    <row r="111" spans="1:53" ht="24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</row>
    <row r="112" spans="1:53" ht="24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</row>
    <row r="113" spans="1:53" ht="24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</row>
    <row r="114" spans="1:53" ht="24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</row>
    <row r="115" spans="1:53" ht="24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</row>
    <row r="116" spans="1:53" ht="24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</row>
    <row r="117" spans="1:53" ht="24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</row>
    <row r="118" spans="1:53" ht="24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</row>
    <row r="119" spans="1:53" ht="24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</row>
    <row r="120" spans="1:53" ht="24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</row>
    <row r="121" spans="1:53" ht="24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</row>
    <row r="122" spans="1:53" ht="24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</row>
    <row r="123" spans="1:53" ht="24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</row>
    <row r="124" spans="1:53" ht="24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</row>
    <row r="125" spans="1:53" ht="24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</row>
    <row r="126" spans="1:53" ht="24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</row>
    <row r="127" spans="1:53" ht="24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</row>
    <row r="128" spans="1:53" ht="24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</row>
    <row r="129" spans="1:53" ht="24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</row>
    <row r="130" spans="1:53" ht="24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</row>
    <row r="131" spans="1:53" ht="24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</row>
    <row r="132" spans="1:53" ht="24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</row>
    <row r="133" spans="1:53" ht="24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</row>
    <row r="134" spans="1:53" ht="24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</row>
    <row r="135" spans="1:53" ht="24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</row>
    <row r="136" spans="1:53" ht="24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</row>
    <row r="137" spans="1:53" ht="24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</row>
    <row r="138" spans="1:53" ht="24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</row>
    <row r="139" spans="1:53" ht="24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</row>
    <row r="140" spans="1:53" ht="24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</row>
    <row r="141" spans="1:53" ht="24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</row>
    <row r="142" spans="1:53" ht="24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</row>
    <row r="143" spans="1:53" ht="24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</row>
    <row r="144" spans="1:53" ht="24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</row>
    <row r="145" spans="1:53" ht="24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</row>
    <row r="146" spans="1:53" ht="24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</row>
    <row r="147" spans="1:53" ht="24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</row>
    <row r="148" spans="1:53" ht="24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</row>
    <row r="149" spans="1:53" ht="24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</row>
    <row r="150" spans="1:53" ht="24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</row>
    <row r="151" spans="1:53" ht="24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</row>
    <row r="152" spans="1:53" ht="24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</row>
    <row r="153" spans="1:53" ht="24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</row>
    <row r="154" spans="1:53" ht="24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</row>
    <row r="155" spans="1:53" ht="24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</row>
    <row r="156" spans="1:53" ht="24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</row>
    <row r="157" spans="1:53" ht="24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</row>
    <row r="158" spans="1:53" ht="24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</row>
    <row r="159" spans="1:53" ht="24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</row>
    <row r="160" spans="1:53" ht="24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</row>
    <row r="161" spans="1:53" ht="24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</row>
    <row r="162" spans="1:53" ht="24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</row>
    <row r="163" spans="1:53" ht="24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</row>
    <row r="164" spans="1:53" ht="24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</row>
    <row r="165" spans="1:53" ht="24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</row>
    <row r="166" spans="1:53" ht="24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</row>
    <row r="167" spans="1:53" ht="24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</row>
    <row r="168" spans="1:53" ht="24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</row>
    <row r="169" spans="1:53" ht="24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</row>
    <row r="170" spans="1:53" ht="24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</row>
    <row r="171" spans="1:53" ht="24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</row>
    <row r="172" spans="1:53" ht="24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</row>
    <row r="173" spans="1:53" ht="24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</row>
    <row r="174" spans="1:53" ht="24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</row>
    <row r="175" spans="1:53" ht="24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</row>
    <row r="176" spans="1:53" ht="24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</row>
    <row r="177" spans="1:53" ht="24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</row>
    <row r="178" spans="1:53" ht="24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</row>
    <row r="179" spans="1:53" ht="24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</row>
    <row r="180" spans="1:53" ht="24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</row>
    <row r="181" spans="1:53" ht="24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</row>
    <row r="182" spans="1:53" ht="24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</row>
    <row r="183" spans="1:53" ht="24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</row>
    <row r="184" spans="1:53" ht="24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</row>
    <row r="185" spans="1:53" ht="24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</row>
    <row r="186" spans="1:53" ht="24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</row>
    <row r="187" spans="1:53" ht="24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</row>
    <row r="188" spans="1:53" ht="24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</row>
    <row r="189" spans="1:53" ht="24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</row>
    <row r="190" spans="1:53" ht="24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</row>
    <row r="191" spans="1:53" ht="24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</row>
    <row r="192" spans="1:53" ht="24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</row>
    <row r="193" spans="1:53" ht="24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</row>
    <row r="194" spans="1:53" ht="24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</row>
    <row r="195" spans="1:53" ht="24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</row>
    <row r="196" spans="1:53" ht="24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</row>
    <row r="197" spans="1:53" ht="24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</row>
    <row r="198" spans="1:53" ht="24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</row>
    <row r="199" spans="1:53" ht="24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</row>
    <row r="200" spans="1:53" ht="24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</row>
    <row r="201" spans="1:53" ht="24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</row>
    <row r="202" spans="1:53" ht="24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</row>
    <row r="203" spans="1:53" ht="24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</row>
    <row r="204" spans="1:53" ht="24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</row>
    <row r="205" spans="1:53" ht="24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</row>
    <row r="206" spans="1:53" ht="24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</row>
    <row r="207" spans="1:53" ht="24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</row>
    <row r="208" spans="1:53" ht="24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</row>
    <row r="209" spans="1:53" ht="24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</row>
    <row r="210" spans="1:53" ht="24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</row>
    <row r="211" spans="1:53" ht="24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</row>
    <row r="212" spans="1:53" ht="24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</row>
    <row r="213" spans="1:53" ht="24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</row>
    <row r="214" spans="1:53" ht="24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</row>
    <row r="215" spans="1:53" ht="24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</row>
    <row r="216" spans="1:53" ht="24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</row>
    <row r="217" spans="1:53" ht="24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</row>
    <row r="218" spans="1:53" ht="24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</row>
    <row r="219" spans="1:53" ht="24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</row>
    <row r="220" spans="1:53" ht="24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</row>
    <row r="221" spans="1:53" ht="24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</row>
    <row r="222" spans="1:53" ht="24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</row>
    <row r="223" spans="1:53" ht="24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</row>
    <row r="224" spans="1:53" ht="24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</row>
    <row r="225" spans="1:53" ht="24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</row>
    <row r="226" spans="1:53" ht="24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</row>
    <row r="227" spans="1:53" ht="24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</row>
    <row r="228" spans="1:53" ht="24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</row>
    <row r="229" spans="1:53" ht="24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</row>
    <row r="230" spans="1:53" ht="24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</row>
    <row r="231" spans="1:53" ht="24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</row>
    <row r="232" spans="1:53" ht="24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</row>
    <row r="233" spans="1:53" ht="24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</row>
    <row r="234" spans="1:53" ht="24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</row>
    <row r="235" spans="1:53" ht="24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</row>
    <row r="236" spans="1:53" ht="24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</row>
    <row r="237" spans="1:53" ht="24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</row>
    <row r="238" spans="1:53" ht="24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</row>
    <row r="239" spans="1:53" ht="24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</row>
    <row r="240" spans="1:53" ht="24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</row>
    <row r="241" spans="1:53" ht="24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</row>
    <row r="242" spans="1:53" ht="24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</row>
    <row r="243" spans="1:53" ht="24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</row>
    <row r="244" spans="1:53" ht="24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</row>
    <row r="245" spans="1:53" ht="24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</row>
    <row r="246" spans="1:53" ht="24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</row>
    <row r="247" spans="1:53" ht="24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</row>
    <row r="248" spans="1:53" ht="24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</row>
    <row r="249" spans="1:53" ht="24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</row>
    <row r="250" spans="1:53" ht="24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</row>
    <row r="251" spans="1:53" ht="24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</row>
    <row r="252" spans="46:53" ht="24.75" customHeight="1">
      <c r="AT252" s="3"/>
      <c r="AU252" s="3"/>
      <c r="AV252" s="3"/>
      <c r="AW252" s="3"/>
      <c r="AX252" s="3"/>
      <c r="AY252" s="3"/>
      <c r="AZ252" s="3"/>
      <c r="BA252" s="3"/>
    </row>
    <row r="253" spans="46:53" ht="24.75" customHeight="1">
      <c r="AT253" s="3"/>
      <c r="AU253" s="3"/>
      <c r="AV253" s="3"/>
      <c r="AW253" s="3"/>
      <c r="AX253" s="3"/>
      <c r="AY253" s="3"/>
      <c r="AZ253" s="3"/>
      <c r="BA253" s="3"/>
    </row>
    <row r="254" spans="46:53" ht="24.75" customHeight="1">
      <c r="AT254" s="3"/>
      <c r="AU254" s="3"/>
      <c r="AV254" s="3"/>
      <c r="AW254" s="3"/>
      <c r="AX254" s="3"/>
      <c r="AY254" s="3"/>
      <c r="AZ254" s="3"/>
      <c r="BA254" s="3"/>
    </row>
    <row r="255" spans="46:53" ht="24.75" customHeight="1">
      <c r="AT255" s="3"/>
      <c r="AU255" s="3"/>
      <c r="AV255" s="3"/>
      <c r="AW255" s="3"/>
      <c r="AX255" s="3"/>
      <c r="AY255" s="3"/>
      <c r="AZ255" s="3"/>
      <c r="BA255" s="3"/>
    </row>
    <row r="256" spans="46:53" ht="24.75" customHeight="1">
      <c r="AT256" s="3"/>
      <c r="AU256" s="3"/>
      <c r="AV256" s="3"/>
      <c r="AW256" s="3"/>
      <c r="AX256" s="3"/>
      <c r="AY256" s="3"/>
      <c r="AZ256" s="3"/>
      <c r="BA256" s="3"/>
    </row>
    <row r="257" spans="46:53" ht="24.75" customHeight="1">
      <c r="AT257" s="3"/>
      <c r="AU257" s="3"/>
      <c r="AV257" s="3"/>
      <c r="AW257" s="3"/>
      <c r="AX257" s="3"/>
      <c r="AY257" s="3"/>
      <c r="AZ257" s="3"/>
      <c r="BA257" s="3"/>
    </row>
    <row r="258" spans="46:53" ht="24.75" customHeight="1">
      <c r="AT258" s="3"/>
      <c r="AU258" s="3"/>
      <c r="AV258" s="3"/>
      <c r="AW258" s="3"/>
      <c r="AX258" s="3"/>
      <c r="AY258" s="3"/>
      <c r="AZ258" s="3"/>
      <c r="BA258" s="3"/>
    </row>
    <row r="259" spans="46:53" ht="24.75" customHeight="1">
      <c r="AT259" s="3"/>
      <c r="AU259" s="3"/>
      <c r="AV259" s="3"/>
      <c r="AW259" s="3"/>
      <c r="AX259" s="3"/>
      <c r="AY259" s="3"/>
      <c r="AZ259" s="3"/>
      <c r="BA259" s="3"/>
    </row>
    <row r="260" spans="46:53" ht="24.75" customHeight="1">
      <c r="AT260" s="3"/>
      <c r="AU260" s="3"/>
      <c r="AV260" s="3"/>
      <c r="AW260" s="3"/>
      <c r="AX260" s="3"/>
      <c r="AY260" s="3"/>
      <c r="AZ260" s="3"/>
      <c r="BA260" s="3"/>
    </row>
    <row r="261" spans="46:53" ht="24.75" customHeight="1">
      <c r="AT261" s="3"/>
      <c r="AU261" s="3"/>
      <c r="AV261" s="3"/>
      <c r="AW261" s="3"/>
      <c r="AX261" s="3"/>
      <c r="AY261" s="3"/>
      <c r="AZ261" s="3"/>
      <c r="BA261" s="3"/>
    </row>
    <row r="262" spans="46:53" ht="24.75" customHeight="1">
      <c r="AT262" s="3"/>
      <c r="AU262" s="3"/>
      <c r="AV262" s="3"/>
      <c r="AW262" s="3"/>
      <c r="AX262" s="3"/>
      <c r="AY262" s="3"/>
      <c r="AZ262" s="3"/>
      <c r="BA262" s="3"/>
    </row>
    <row r="263" spans="46:53" ht="24.75" customHeight="1">
      <c r="AT263" s="3"/>
      <c r="AU263" s="3"/>
      <c r="AV263" s="3"/>
      <c r="AW263" s="3"/>
      <c r="AX263" s="3"/>
      <c r="AY263" s="3"/>
      <c r="AZ263" s="3"/>
      <c r="BA263" s="3"/>
    </row>
    <row r="264" spans="46:53" ht="24.75" customHeight="1">
      <c r="AT264" s="3"/>
      <c r="AU264" s="3"/>
      <c r="AV264" s="3"/>
      <c r="AW264" s="3"/>
      <c r="AX264" s="3"/>
      <c r="AY264" s="3"/>
      <c r="AZ264" s="3"/>
      <c r="BA264" s="3"/>
    </row>
    <row r="265" spans="46:53" ht="24.75" customHeight="1">
      <c r="AT265" s="3"/>
      <c r="AU265" s="3"/>
      <c r="AV265" s="3"/>
      <c r="AW265" s="3"/>
      <c r="AX265" s="3"/>
      <c r="AY265" s="3"/>
      <c r="AZ265" s="3"/>
      <c r="BA265" s="3"/>
    </row>
    <row r="266" spans="46:53" ht="24.75" customHeight="1">
      <c r="AT266" s="3"/>
      <c r="AU266" s="3"/>
      <c r="AV266" s="3"/>
      <c r="AW266" s="3"/>
      <c r="AX266" s="3"/>
      <c r="AY266" s="3"/>
      <c r="AZ266" s="3"/>
      <c r="BA266" s="3"/>
    </row>
    <row r="267" spans="46:53" ht="24.75" customHeight="1">
      <c r="AT267" s="3"/>
      <c r="AU267" s="3"/>
      <c r="AV267" s="3"/>
      <c r="AW267" s="3"/>
      <c r="AX267" s="3"/>
      <c r="AY267" s="3"/>
      <c r="AZ267" s="3"/>
      <c r="BA267" s="3"/>
    </row>
    <row r="268" spans="46:53" ht="24.75" customHeight="1">
      <c r="AT268" s="3"/>
      <c r="AU268" s="3"/>
      <c r="AV268" s="3"/>
      <c r="AW268" s="3"/>
      <c r="AX268" s="3"/>
      <c r="AY268" s="3"/>
      <c r="AZ268" s="3"/>
      <c r="BA268" s="3"/>
    </row>
    <row r="269" spans="46:53" ht="24.75" customHeight="1">
      <c r="AT269" s="3"/>
      <c r="AU269" s="3"/>
      <c r="AV269" s="3"/>
      <c r="AW269" s="3"/>
      <c r="AX269" s="3"/>
      <c r="AY269" s="3"/>
      <c r="AZ269" s="3"/>
      <c r="BA269" s="3"/>
    </row>
    <row r="270" spans="46:53" ht="24.75" customHeight="1">
      <c r="AT270" s="3"/>
      <c r="AU270" s="3"/>
      <c r="AV270" s="3"/>
      <c r="AW270" s="3"/>
      <c r="AX270" s="3"/>
      <c r="AY270" s="3"/>
      <c r="AZ270" s="3"/>
      <c r="BA270" s="3"/>
    </row>
  </sheetData>
  <sheetProtection selectLockedCells="1" selectUnlockedCells="1"/>
  <mergeCells count="588">
    <mergeCell ref="A26:B26"/>
    <mergeCell ref="C26:F26"/>
    <mergeCell ref="G26:J26"/>
    <mergeCell ref="K26:N26"/>
    <mergeCell ref="AB41:AC41"/>
    <mergeCell ref="AD39:AE39"/>
    <mergeCell ref="Z49:AA49"/>
    <mergeCell ref="AL49:AM49"/>
    <mergeCell ref="AH41:AI41"/>
    <mergeCell ref="Z39:AA39"/>
    <mergeCell ref="AB39:AC39"/>
    <mergeCell ref="AD41:AE41"/>
    <mergeCell ref="AB49:AC49"/>
    <mergeCell ref="AF41:AG41"/>
    <mergeCell ref="R37:S37"/>
    <mergeCell ref="D38:Q38"/>
    <mergeCell ref="R38:S38"/>
    <mergeCell ref="A36:C36"/>
    <mergeCell ref="D36:Q36"/>
    <mergeCell ref="A37:C37"/>
    <mergeCell ref="D37:Q37"/>
    <mergeCell ref="X38:Y38"/>
    <mergeCell ref="Z41:AA41"/>
    <mergeCell ref="A41:C41"/>
    <mergeCell ref="D41:Q41"/>
    <mergeCell ref="X41:Y41"/>
    <mergeCell ref="A40:C40"/>
    <mergeCell ref="D39:Q39"/>
    <mergeCell ref="A38:C38"/>
    <mergeCell ref="Z38:AA38"/>
    <mergeCell ref="R40:S40"/>
    <mergeCell ref="X49:Y49"/>
    <mergeCell ref="T39:U39"/>
    <mergeCell ref="R41:S41"/>
    <mergeCell ref="T41:U41"/>
    <mergeCell ref="R39:S39"/>
    <mergeCell ref="X39:Y39"/>
    <mergeCell ref="R42:S42"/>
    <mergeCell ref="T42:U42"/>
    <mergeCell ref="X47:Y47"/>
    <mergeCell ref="X42:Y42"/>
    <mergeCell ref="D50:Q50"/>
    <mergeCell ref="Z50:AA50"/>
    <mergeCell ref="AL48:AM48"/>
    <mergeCell ref="AF43:AG43"/>
    <mergeCell ref="AH43:AI43"/>
    <mergeCell ref="R50:S50"/>
    <mergeCell ref="T50:U50"/>
    <mergeCell ref="X50:Y50"/>
    <mergeCell ref="AF50:AG50"/>
    <mergeCell ref="AH50:AI50"/>
    <mergeCell ref="X51:Y51"/>
    <mergeCell ref="AJ50:AK50"/>
    <mergeCell ref="AD50:AE50"/>
    <mergeCell ref="AB51:AC51"/>
    <mergeCell ref="AD51:AE51"/>
    <mergeCell ref="AB50:AC50"/>
    <mergeCell ref="Z51:AA51"/>
    <mergeCell ref="AJ39:AK39"/>
    <mergeCell ref="AL39:AM39"/>
    <mergeCell ref="AN49:AO49"/>
    <mergeCell ref="AL50:AM50"/>
    <mergeCell ref="AJ49:AK49"/>
    <mergeCell ref="AJ41:AK41"/>
    <mergeCell ref="AL41:AM41"/>
    <mergeCell ref="AN41:AO41"/>
    <mergeCell ref="AN39:AO39"/>
    <mergeCell ref="AN48:AO48"/>
    <mergeCell ref="AH68:AI68"/>
    <mergeCell ref="AL67:AM67"/>
    <mergeCell ref="X68:Y68"/>
    <mergeCell ref="Z68:AA68"/>
    <mergeCell ref="AB68:AC68"/>
    <mergeCell ref="AD68:AE68"/>
    <mergeCell ref="AF68:AG68"/>
    <mergeCell ref="AD67:AE67"/>
    <mergeCell ref="AF67:AG67"/>
    <mergeCell ref="AJ67:AK67"/>
    <mergeCell ref="X67:Y67"/>
    <mergeCell ref="Z67:AA67"/>
    <mergeCell ref="AB67:AC67"/>
    <mergeCell ref="AH67:AI67"/>
    <mergeCell ref="AR66:AS66"/>
    <mergeCell ref="AH62:AI62"/>
    <mergeCell ref="D57:Q57"/>
    <mergeCell ref="X65:Y65"/>
    <mergeCell ref="AH65:AI65"/>
    <mergeCell ref="AJ65:AK65"/>
    <mergeCell ref="Z65:AA65"/>
    <mergeCell ref="T65:V65"/>
    <mergeCell ref="AN65:AO65"/>
    <mergeCell ref="AR65:AS65"/>
    <mergeCell ref="AR63:AS63"/>
    <mergeCell ref="AR55:AS55"/>
    <mergeCell ref="AN56:AO56"/>
    <mergeCell ref="AP56:AQ56"/>
    <mergeCell ref="AR56:AS56"/>
    <mergeCell ref="AR62:AS62"/>
    <mergeCell ref="AN57:AO57"/>
    <mergeCell ref="AP63:AQ63"/>
    <mergeCell ref="AN63:AO63"/>
    <mergeCell ref="AP55:AQ55"/>
    <mergeCell ref="AD65:AE65"/>
    <mergeCell ref="AF65:AG65"/>
    <mergeCell ref="AB63:AC63"/>
    <mergeCell ref="AH63:AI63"/>
    <mergeCell ref="AF63:AG63"/>
    <mergeCell ref="AD63:AE63"/>
    <mergeCell ref="AF39:AG39"/>
    <mergeCell ref="AH49:AI49"/>
    <mergeCell ref="AF48:AG48"/>
    <mergeCell ref="AH39:AI39"/>
    <mergeCell ref="AH44:AI44"/>
    <mergeCell ref="T68:V68"/>
    <mergeCell ref="A69:Q69"/>
    <mergeCell ref="R69:S69"/>
    <mergeCell ref="T69:V69"/>
    <mergeCell ref="A68:Q68"/>
    <mergeCell ref="R68:S68"/>
    <mergeCell ref="A67:Q67"/>
    <mergeCell ref="T67:V67"/>
    <mergeCell ref="D49:Q49"/>
    <mergeCell ref="R49:S49"/>
    <mergeCell ref="T49:U49"/>
    <mergeCell ref="A66:Q66"/>
    <mergeCell ref="R66:S66"/>
    <mergeCell ref="R67:S67"/>
    <mergeCell ref="R51:S51"/>
    <mergeCell ref="T51:V51"/>
    <mergeCell ref="AR68:AS68"/>
    <mergeCell ref="AR69:AS69"/>
    <mergeCell ref="AF66:AG66"/>
    <mergeCell ref="AH66:AI66"/>
    <mergeCell ref="AJ66:AK66"/>
    <mergeCell ref="AL66:AM66"/>
    <mergeCell ref="AF69:AG69"/>
    <mergeCell ref="AR67:AS67"/>
    <mergeCell ref="AP67:AQ67"/>
    <mergeCell ref="AN67:AO67"/>
    <mergeCell ref="AP68:AQ68"/>
    <mergeCell ref="AN69:AO69"/>
    <mergeCell ref="AN68:AO68"/>
    <mergeCell ref="AN66:AO66"/>
    <mergeCell ref="AP66:AQ66"/>
    <mergeCell ref="Z69:AA69"/>
    <mergeCell ref="AB69:AC69"/>
    <mergeCell ref="AD69:AE69"/>
    <mergeCell ref="AP50:AQ50"/>
    <mergeCell ref="AB53:AC53"/>
    <mergeCell ref="AD53:AE53"/>
    <mergeCell ref="AP69:AQ69"/>
    <mergeCell ref="AJ57:AK57"/>
    <mergeCell ref="AF62:AG62"/>
    <mergeCell ref="AH58:AI58"/>
    <mergeCell ref="AL69:AM69"/>
    <mergeCell ref="AH37:AI37"/>
    <mergeCell ref="AJ62:AK62"/>
    <mergeCell ref="AL62:AM62"/>
    <mergeCell ref="AL63:AM63"/>
    <mergeCell ref="AL57:AM57"/>
    <mergeCell ref="AL54:AM54"/>
    <mergeCell ref="AH55:AI55"/>
    <mergeCell ref="AJ68:AK68"/>
    <mergeCell ref="AH69:AI69"/>
    <mergeCell ref="AR36:AS36"/>
    <mergeCell ref="AR38:AS38"/>
    <mergeCell ref="AR37:AS37"/>
    <mergeCell ref="AJ36:AK36"/>
    <mergeCell ref="AJ37:AK37"/>
    <mergeCell ref="AN37:AO37"/>
    <mergeCell ref="AL37:AM37"/>
    <mergeCell ref="AP38:AQ38"/>
    <mergeCell ref="AL36:AM36"/>
    <mergeCell ref="AP36:AQ36"/>
    <mergeCell ref="AD32:AE34"/>
    <mergeCell ref="AJ30:AK34"/>
    <mergeCell ref="AF32:AG34"/>
    <mergeCell ref="AB30:AI30"/>
    <mergeCell ref="AH36:AI36"/>
    <mergeCell ref="AN36:AO36"/>
    <mergeCell ref="AL34:AM34"/>
    <mergeCell ref="AN34:AO34"/>
    <mergeCell ref="X36:Y36"/>
    <mergeCell ref="AD37:AE37"/>
    <mergeCell ref="AF37:AG37"/>
    <mergeCell ref="Z36:AA36"/>
    <mergeCell ref="AB36:AC36"/>
    <mergeCell ref="AD36:AE36"/>
    <mergeCell ref="AR34:AS34"/>
    <mergeCell ref="Z30:AA34"/>
    <mergeCell ref="AB31:AC34"/>
    <mergeCell ref="AH32:AI34"/>
    <mergeCell ref="AN32:AO32"/>
    <mergeCell ref="AL33:AS33"/>
    <mergeCell ref="AP34:AQ34"/>
    <mergeCell ref="AR32:AS32"/>
    <mergeCell ref="AP32:AQ32"/>
    <mergeCell ref="AL32:AM32"/>
    <mergeCell ref="AL29:AS29"/>
    <mergeCell ref="AI27:AJ27"/>
    <mergeCell ref="AA28:AH28"/>
    <mergeCell ref="AK27:AL27"/>
    <mergeCell ref="Z29:AK29"/>
    <mergeCell ref="AZ25:BA26"/>
    <mergeCell ref="AV25:AY26"/>
    <mergeCell ref="AP30:AS30"/>
    <mergeCell ref="AD31:AI31"/>
    <mergeCell ref="AI28:AJ28"/>
    <mergeCell ref="AL31:AS31"/>
    <mergeCell ref="AA27:AH27"/>
    <mergeCell ref="AN25:AU26"/>
    <mergeCell ref="AL30:AO30"/>
    <mergeCell ref="AK28:AL28"/>
    <mergeCell ref="AA24:AH24"/>
    <mergeCell ref="AI25:AJ25"/>
    <mergeCell ref="AI26:AJ26"/>
    <mergeCell ref="AK26:AL26"/>
    <mergeCell ref="AI24:AJ24"/>
    <mergeCell ref="AK25:AL25"/>
    <mergeCell ref="AA26:AH26"/>
    <mergeCell ref="AA25:AH25"/>
    <mergeCell ref="R25:T25"/>
    <mergeCell ref="U27:W27"/>
    <mergeCell ref="X29:Y34"/>
    <mergeCell ref="X27:Y27"/>
    <mergeCell ref="R26:T26"/>
    <mergeCell ref="U26:W26"/>
    <mergeCell ref="X26:Y26"/>
    <mergeCell ref="W30:W34"/>
    <mergeCell ref="T30:V34"/>
    <mergeCell ref="R30:S34"/>
    <mergeCell ref="O26:Q26"/>
    <mergeCell ref="AX16:BA16"/>
    <mergeCell ref="AO23:BA23"/>
    <mergeCell ref="AS16:AW16"/>
    <mergeCell ref="AZ24:BA24"/>
    <mergeCell ref="AV24:AY24"/>
    <mergeCell ref="AK24:AL24"/>
    <mergeCell ref="AJ16:AN16"/>
    <mergeCell ref="AO16:AR16"/>
    <mergeCell ref="O24:Q24"/>
    <mergeCell ref="A25:B25"/>
    <mergeCell ref="AN24:AU24"/>
    <mergeCell ref="U25:W25"/>
    <mergeCell ref="X25:Y25"/>
    <mergeCell ref="C25:F25"/>
    <mergeCell ref="G25:J25"/>
    <mergeCell ref="K25:N25"/>
    <mergeCell ref="K24:N24"/>
    <mergeCell ref="G24:J24"/>
    <mergeCell ref="O25:Q25"/>
    <mergeCell ref="AR1:BA1"/>
    <mergeCell ref="A4:M4"/>
    <mergeCell ref="A7:L7"/>
    <mergeCell ref="A5:L5"/>
    <mergeCell ref="A24:B24"/>
    <mergeCell ref="C24:F24"/>
    <mergeCell ref="A23:Y23"/>
    <mergeCell ref="O16:R16"/>
    <mergeCell ref="R24:T24"/>
    <mergeCell ref="U24:W24"/>
    <mergeCell ref="S16:W16"/>
    <mergeCell ref="X24:Y24"/>
    <mergeCell ref="AB23:AL23"/>
    <mergeCell ref="A16:A17"/>
    <mergeCell ref="X16:AA16"/>
    <mergeCell ref="AB16:AE16"/>
    <mergeCell ref="B16:E16"/>
    <mergeCell ref="F16:I16"/>
    <mergeCell ref="J16:N16"/>
    <mergeCell ref="A21:E21"/>
    <mergeCell ref="I21:M21"/>
    <mergeCell ref="AF16:AI16"/>
    <mergeCell ref="O27:Q27"/>
    <mergeCell ref="R36:S36"/>
    <mergeCell ref="K27:N27"/>
    <mergeCell ref="A27:B27"/>
    <mergeCell ref="C27:F27"/>
    <mergeCell ref="G27:J27"/>
    <mergeCell ref="R27:T27"/>
    <mergeCell ref="A29:C34"/>
    <mergeCell ref="D29:Q34"/>
    <mergeCell ref="R29:W29"/>
    <mergeCell ref="AP39:AQ39"/>
    <mergeCell ref="X69:Y69"/>
    <mergeCell ref="AR41:AS41"/>
    <mergeCell ref="AB66:AC66"/>
    <mergeCell ref="AP49:AQ49"/>
    <mergeCell ref="AR49:AS49"/>
    <mergeCell ref="AP41:AQ41"/>
    <mergeCell ref="AR39:AS39"/>
    <mergeCell ref="AR51:AS51"/>
    <mergeCell ref="AJ69:AK69"/>
    <mergeCell ref="AL68:AM68"/>
    <mergeCell ref="AN53:AO53"/>
    <mergeCell ref="AD56:AE56"/>
    <mergeCell ref="AD66:AE66"/>
    <mergeCell ref="AJ58:AK58"/>
    <mergeCell ref="AH59:AI59"/>
    <mergeCell ref="AJ59:AK59"/>
    <mergeCell ref="AF61:AG61"/>
    <mergeCell ref="AH61:AI61"/>
    <mergeCell ref="AD55:AE55"/>
    <mergeCell ref="T37:U37"/>
    <mergeCell ref="AP37:AQ37"/>
    <mergeCell ref="AN38:AO38"/>
    <mergeCell ref="AH38:AI38"/>
    <mergeCell ref="AB38:AC38"/>
    <mergeCell ref="AD38:AE38"/>
    <mergeCell ref="AJ38:AK38"/>
    <mergeCell ref="Z37:AA37"/>
    <mergeCell ref="AB37:AC37"/>
    <mergeCell ref="X37:Y37"/>
    <mergeCell ref="A53:C53"/>
    <mergeCell ref="D53:Q53"/>
    <mergeCell ref="X55:Y55"/>
    <mergeCell ref="T53:U53"/>
    <mergeCell ref="R54:S54"/>
    <mergeCell ref="T54:U54"/>
    <mergeCell ref="A55:C55"/>
    <mergeCell ref="D55:Q55"/>
    <mergeCell ref="R55:S55"/>
    <mergeCell ref="T55:U55"/>
    <mergeCell ref="AP48:AQ48"/>
    <mergeCell ref="AH54:AI54"/>
    <mergeCell ref="AF53:AG53"/>
    <mergeCell ref="AF51:AG51"/>
    <mergeCell ref="AH51:AI51"/>
    <mergeCell ref="AF49:AG49"/>
    <mergeCell ref="AP54:AQ54"/>
    <mergeCell ref="AF54:AG54"/>
    <mergeCell ref="AN50:AO50"/>
    <mergeCell ref="AR48:AS48"/>
    <mergeCell ref="A48:C48"/>
    <mergeCell ref="D48:Q48"/>
    <mergeCell ref="R48:S48"/>
    <mergeCell ref="T48:U48"/>
    <mergeCell ref="X48:Y48"/>
    <mergeCell ref="Z48:AA48"/>
    <mergeCell ref="AB48:AC48"/>
    <mergeCell ref="AD48:AE48"/>
    <mergeCell ref="AH48:AI48"/>
    <mergeCell ref="AD54:AE54"/>
    <mergeCell ref="AB55:AC55"/>
    <mergeCell ref="AB57:AC57"/>
    <mergeCell ref="A63:C63"/>
    <mergeCell ref="D63:Q63"/>
    <mergeCell ref="R63:S63"/>
    <mergeCell ref="T63:V63"/>
    <mergeCell ref="A62:C62"/>
    <mergeCell ref="Z54:AA54"/>
    <mergeCell ref="R57:S57"/>
    <mergeCell ref="Z55:AA55"/>
    <mergeCell ref="A54:C54"/>
    <mergeCell ref="D54:Q54"/>
    <mergeCell ref="X58:Y58"/>
    <mergeCell ref="Z58:AA58"/>
    <mergeCell ref="T57:U57"/>
    <mergeCell ref="X57:Y57"/>
    <mergeCell ref="Z57:AA57"/>
    <mergeCell ref="AN58:AO58"/>
    <mergeCell ref="AN62:AO62"/>
    <mergeCell ref="AB59:AC59"/>
    <mergeCell ref="AD59:AE59"/>
    <mergeCell ref="AN59:AO59"/>
    <mergeCell ref="AJ63:AK63"/>
    <mergeCell ref="AF57:AG57"/>
    <mergeCell ref="AF58:AG58"/>
    <mergeCell ref="AL58:AM58"/>
    <mergeCell ref="AF59:AG59"/>
    <mergeCell ref="AL59:AM59"/>
    <mergeCell ref="AJ55:AK55"/>
    <mergeCell ref="AL55:AM55"/>
    <mergeCell ref="AN55:AO55"/>
    <mergeCell ref="AD57:AE57"/>
    <mergeCell ref="AH57:AI57"/>
    <mergeCell ref="AF56:AG56"/>
    <mergeCell ref="AH56:AI56"/>
    <mergeCell ref="AF55:AG55"/>
    <mergeCell ref="AL42:AM42"/>
    <mergeCell ref="AN42:AO42"/>
    <mergeCell ref="AP42:AQ42"/>
    <mergeCell ref="AJ54:AK54"/>
    <mergeCell ref="AL51:AM51"/>
    <mergeCell ref="AJ51:AK51"/>
    <mergeCell ref="AN51:AO51"/>
    <mergeCell ref="AL53:AM53"/>
    <mergeCell ref="AJ44:AK44"/>
    <mergeCell ref="AJ48:AK48"/>
    <mergeCell ref="AR53:AS53"/>
    <mergeCell ref="AR43:AS43"/>
    <mergeCell ref="AR54:AS54"/>
    <mergeCell ref="AP51:AQ51"/>
    <mergeCell ref="AP53:AQ53"/>
    <mergeCell ref="AP43:AQ43"/>
    <mergeCell ref="AR50:AS50"/>
    <mergeCell ref="AP47:AQ47"/>
    <mergeCell ref="AR47:AS47"/>
    <mergeCell ref="AP44:AQ44"/>
    <mergeCell ref="AD42:AE42"/>
    <mergeCell ref="AN54:AO54"/>
    <mergeCell ref="AJ43:AK43"/>
    <mergeCell ref="AL43:AM43"/>
    <mergeCell ref="AN43:AO43"/>
    <mergeCell ref="AH42:AI42"/>
    <mergeCell ref="AJ42:AK42"/>
    <mergeCell ref="AN47:AO47"/>
    <mergeCell ref="AL47:AM47"/>
    <mergeCell ref="AN44:AO44"/>
    <mergeCell ref="Z47:AA47"/>
    <mergeCell ref="AB47:AC47"/>
    <mergeCell ref="AD47:AE47"/>
    <mergeCell ref="AJ47:AK47"/>
    <mergeCell ref="AF47:AG47"/>
    <mergeCell ref="AH47:AI47"/>
    <mergeCell ref="A47:C47"/>
    <mergeCell ref="D47:Q47"/>
    <mergeCell ref="R47:S47"/>
    <mergeCell ref="T47:U47"/>
    <mergeCell ref="AR44:AS44"/>
    <mergeCell ref="T38:U38"/>
    <mergeCell ref="AF38:AG38"/>
    <mergeCell ref="AL38:AM38"/>
    <mergeCell ref="Z42:AA42"/>
    <mergeCell ref="AB42:AC42"/>
    <mergeCell ref="AF42:AG42"/>
    <mergeCell ref="AR42:AS42"/>
    <mergeCell ref="AB44:AC44"/>
    <mergeCell ref="AD44:AE44"/>
    <mergeCell ref="AB43:AC43"/>
    <mergeCell ref="AD43:AE43"/>
    <mergeCell ref="AH53:AI53"/>
    <mergeCell ref="AJ53:AK53"/>
    <mergeCell ref="AD49:AE49"/>
    <mergeCell ref="AF46:AG46"/>
    <mergeCell ref="AH46:AI46"/>
    <mergeCell ref="AJ46:AK46"/>
    <mergeCell ref="R43:S43"/>
    <mergeCell ref="T43:U43"/>
    <mergeCell ref="X43:Y43"/>
    <mergeCell ref="Z43:AA43"/>
    <mergeCell ref="A49:C49"/>
    <mergeCell ref="D64:Q64"/>
    <mergeCell ref="R64:S64"/>
    <mergeCell ref="T64:V64"/>
    <mergeCell ref="R53:S53"/>
    <mergeCell ref="D62:Q62"/>
    <mergeCell ref="T62:V62"/>
    <mergeCell ref="A57:C57"/>
    <mergeCell ref="A64:C64"/>
    <mergeCell ref="A51:Q51"/>
    <mergeCell ref="A50:C50"/>
    <mergeCell ref="X64:Y64"/>
    <mergeCell ref="Z64:AA64"/>
    <mergeCell ref="AB64:AC64"/>
    <mergeCell ref="X53:Y53"/>
    <mergeCell ref="Z53:AA53"/>
    <mergeCell ref="X54:Y54"/>
    <mergeCell ref="AB54:AC54"/>
    <mergeCell ref="X62:Y62"/>
    <mergeCell ref="Z62:AA62"/>
    <mergeCell ref="AR64:AS64"/>
    <mergeCell ref="A56:C56"/>
    <mergeCell ref="D56:Q56"/>
    <mergeCell ref="R56:S56"/>
    <mergeCell ref="T56:U56"/>
    <mergeCell ref="X56:Y56"/>
    <mergeCell ref="Z56:AA56"/>
    <mergeCell ref="AB56:AC56"/>
    <mergeCell ref="AJ56:AK56"/>
    <mergeCell ref="AL56:AM56"/>
    <mergeCell ref="AR57:AS57"/>
    <mergeCell ref="AP57:AQ57"/>
    <mergeCell ref="A58:C58"/>
    <mergeCell ref="D58:Q58"/>
    <mergeCell ref="R58:S58"/>
    <mergeCell ref="T58:U58"/>
    <mergeCell ref="AP58:AQ58"/>
    <mergeCell ref="AR58:AS58"/>
    <mergeCell ref="AB58:AC58"/>
    <mergeCell ref="AD58:AE58"/>
    <mergeCell ref="T59:U59"/>
    <mergeCell ref="X59:Y59"/>
    <mergeCell ref="Z59:AA59"/>
    <mergeCell ref="Z60:AA60"/>
    <mergeCell ref="A59:C59"/>
    <mergeCell ref="D59:Q59"/>
    <mergeCell ref="R59:S59"/>
    <mergeCell ref="R60:S60"/>
    <mergeCell ref="D60:Q60"/>
    <mergeCell ref="AP59:AQ59"/>
    <mergeCell ref="AR59:AS59"/>
    <mergeCell ref="AB60:AC60"/>
    <mergeCell ref="AD60:AE60"/>
    <mergeCell ref="AF60:AG60"/>
    <mergeCell ref="AH60:AI60"/>
    <mergeCell ref="AR60:AS60"/>
    <mergeCell ref="AJ60:AK60"/>
    <mergeCell ref="AL60:AM60"/>
    <mergeCell ref="AN60:AO60"/>
    <mergeCell ref="AP60:AQ60"/>
    <mergeCell ref="A61:C61"/>
    <mergeCell ref="D61:Q61"/>
    <mergeCell ref="R61:S61"/>
    <mergeCell ref="T61:U61"/>
    <mergeCell ref="T60:U60"/>
    <mergeCell ref="X60:Y60"/>
    <mergeCell ref="AD61:AE61"/>
    <mergeCell ref="A60:C60"/>
    <mergeCell ref="AR61:AS61"/>
    <mergeCell ref="AJ61:AK61"/>
    <mergeCell ref="AL61:AM61"/>
    <mergeCell ref="AN61:AO61"/>
    <mergeCell ref="AP61:AQ61"/>
    <mergeCell ref="Z66:AA66"/>
    <mergeCell ref="X61:Y61"/>
    <mergeCell ref="Z61:AA61"/>
    <mergeCell ref="AB61:AC61"/>
    <mergeCell ref="AB65:AC65"/>
    <mergeCell ref="X63:Y63"/>
    <mergeCell ref="Z63:AA63"/>
    <mergeCell ref="A65:Q65"/>
    <mergeCell ref="AN45:AO45"/>
    <mergeCell ref="T66:U66"/>
    <mergeCell ref="V66:W66"/>
    <mergeCell ref="R62:S62"/>
    <mergeCell ref="AD64:AE64"/>
    <mergeCell ref="R65:S65"/>
    <mergeCell ref="AB62:AC62"/>
    <mergeCell ref="AD62:AE62"/>
    <mergeCell ref="X66:Y66"/>
    <mergeCell ref="AP65:AQ65"/>
    <mergeCell ref="AF64:AG64"/>
    <mergeCell ref="AH64:AI64"/>
    <mergeCell ref="AJ64:AK64"/>
    <mergeCell ref="AL64:AM64"/>
    <mergeCell ref="AN64:AO64"/>
    <mergeCell ref="AP64:AQ64"/>
    <mergeCell ref="AL65:AM65"/>
    <mergeCell ref="T40:U40"/>
    <mergeCell ref="X40:Y40"/>
    <mergeCell ref="Z40:AA40"/>
    <mergeCell ref="AB40:AC40"/>
    <mergeCell ref="AD40:AE40"/>
    <mergeCell ref="AF40:AG40"/>
    <mergeCell ref="AH40:AI40"/>
    <mergeCell ref="AJ40:AK40"/>
    <mergeCell ref="AL40:AM40"/>
    <mergeCell ref="AN40:AO40"/>
    <mergeCell ref="AP40:AQ40"/>
    <mergeCell ref="AR40:AS40"/>
    <mergeCell ref="AP45:AQ45"/>
    <mergeCell ref="AR45:AS45"/>
    <mergeCell ref="AD45:AE45"/>
    <mergeCell ref="AF45:AG45"/>
    <mergeCell ref="AH45:AI45"/>
    <mergeCell ref="AJ45:AK45"/>
    <mergeCell ref="R44:S44"/>
    <mergeCell ref="X44:Y44"/>
    <mergeCell ref="Z44:AA44"/>
    <mergeCell ref="AL45:AM45"/>
    <mergeCell ref="T45:U45"/>
    <mergeCell ref="X45:Y45"/>
    <mergeCell ref="Z45:AA45"/>
    <mergeCell ref="AB45:AC45"/>
    <mergeCell ref="R45:S45"/>
    <mergeCell ref="A45:C45"/>
    <mergeCell ref="A44:C44"/>
    <mergeCell ref="D44:Q44"/>
    <mergeCell ref="A39:C39"/>
    <mergeCell ref="A42:C42"/>
    <mergeCell ref="D40:Q40"/>
    <mergeCell ref="A43:C43"/>
    <mergeCell ref="D43:Q43"/>
    <mergeCell ref="D42:Q42"/>
    <mergeCell ref="D45:Q45"/>
    <mergeCell ref="A46:C46"/>
    <mergeCell ref="D46:Q46"/>
    <mergeCell ref="R46:S46"/>
    <mergeCell ref="T46:U46"/>
    <mergeCell ref="X46:Y46"/>
    <mergeCell ref="Z46:AA46"/>
    <mergeCell ref="AB46:AC46"/>
    <mergeCell ref="AD46:AE46"/>
    <mergeCell ref="AL46:AM46"/>
    <mergeCell ref="AN46:AO46"/>
    <mergeCell ref="AP46:AQ46"/>
    <mergeCell ref="AR46:AS46"/>
  </mergeCells>
  <conditionalFormatting sqref="AP63:AS63 AN38:AN43 AL62:AO63 AL53:AS61 Y53 Y40 X53:X63 X38:X43 Y43 AM39:AM43 AS39:AS43 AQ39:AQ43 AR38:AR43 AO39:AO43 AP38:AP43 AL38:AL43 AL46:AS50 X45:X50">
    <cfRule type="cellIs" priority="30" dxfId="6" operator="equal" stopIfTrue="1">
      <formula>0</formula>
    </cfRule>
  </conditionalFormatting>
  <conditionalFormatting sqref="C25:Y27">
    <cfRule type="cellIs" priority="31" dxfId="0" operator="equal" stopIfTrue="1">
      <formula>0</formula>
    </cfRule>
  </conditionalFormatting>
  <printOptions horizontalCentered="1"/>
  <pageMargins left="0.31496062992125984" right="0.11811023622047245" top="0.2755905511811024" bottom="0.2755905511811024" header="0.2755905511811024" footer="0.4330708661417323"/>
  <pageSetup fitToHeight="2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samira</dc:creator>
  <cp:keywords/>
  <dc:description/>
  <cp:lastModifiedBy>User</cp:lastModifiedBy>
  <cp:lastPrinted>2020-06-05T11:01:44Z</cp:lastPrinted>
  <dcterms:created xsi:type="dcterms:W3CDTF">2015-04-27T07:34:00Z</dcterms:created>
  <dcterms:modified xsi:type="dcterms:W3CDTF">2020-06-05T11:03:38Z</dcterms:modified>
  <cp:category/>
  <cp:version/>
  <cp:contentType/>
  <cp:contentStatus/>
</cp:coreProperties>
</file>